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staff00\Operations\OPERATIONS FOLDER\BBond 20 Trans\"/>
    </mc:Choice>
  </mc:AlternateContent>
  <bookViews>
    <workbookView xWindow="0" yWindow="0" windowWidth="19824" windowHeight="8748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6" i="1" l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/>
  <c r="H23" i="1"/>
  <c r="G23" i="1"/>
  <c r="I183" i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/>
  <c r="H193" i="1"/>
  <c r="G193" i="1"/>
  <c r="I171" i="1"/>
  <c r="H171" i="1"/>
  <c r="G171" i="1"/>
  <c r="G44" i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F44" i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H215" i="1" l="1"/>
  <c r="I215" i="1"/>
  <c r="G215" i="1"/>
  <c r="I218" i="1" l="1"/>
  <c r="I219" i="1"/>
  <c r="I220" i="1"/>
  <c r="E215" i="1"/>
  <c r="G221" i="1" l="1"/>
  <c r="G15" i="1" s="1"/>
  <c r="H221" i="1"/>
  <c r="H15" i="1"/>
  <c r="F217" i="1"/>
  <c r="F218" i="1"/>
  <c r="F219" i="1"/>
  <c r="F220" i="1"/>
  <c r="F216" i="1" l="1"/>
  <c r="I221" i="1"/>
  <c r="E221" i="1" s="1"/>
  <c r="E222" i="1" l="1"/>
  <c r="H13" i="1" s="1"/>
  <c r="I15" i="1"/>
  <c r="B149" i="1" l="1"/>
  <c r="B86" i="1"/>
  <c r="B51" i="1"/>
  <c r="B168" i="1"/>
  <c r="B193" i="1"/>
  <c r="B144" i="1"/>
  <c r="B74" i="1"/>
  <c r="B216" i="1"/>
  <c r="B218" i="1"/>
  <c r="B23" i="1"/>
  <c r="B219" i="1"/>
  <c r="B36" i="1"/>
  <c r="B58" i="1"/>
  <c r="B188" i="1"/>
  <c r="E14" i="1"/>
  <c r="B28" i="1"/>
  <c r="B152" i="1"/>
  <c r="B130" i="1"/>
  <c r="B220" i="1"/>
  <c r="B160" i="1"/>
  <c r="B101" i="1"/>
  <c r="B177" i="1"/>
  <c r="B214" i="1"/>
  <c r="B116" i="1"/>
  <c r="B183" i="1"/>
  <c r="B44" i="1"/>
  <c r="B138" i="1"/>
  <c r="B171" i="1"/>
  <c r="B217" i="1"/>
  <c r="B206" i="1"/>
  <c r="B222" i="1" l="1"/>
</calcChain>
</file>

<file path=xl/sharedStrings.xml><?xml version="1.0" encoding="utf-8"?>
<sst xmlns="http://schemas.openxmlformats.org/spreadsheetml/2006/main" count="405" uniqueCount="393">
  <si>
    <t>ADJACENT WAYS</t>
  </si>
  <si>
    <t>SFB AW 200-18</t>
  </si>
  <si>
    <t>SCHEDULE OF VALUES</t>
  </si>
  <si>
    <t>School District</t>
  </si>
  <si>
    <t xml:space="preserve"> SFB Project Number</t>
  </si>
  <si>
    <t>Architect Name</t>
  </si>
  <si>
    <t>CM @ Risk Name</t>
  </si>
  <si>
    <t>County</t>
  </si>
  <si>
    <t>Maricopa</t>
  </si>
  <si>
    <r>
      <t xml:space="preserve">Permitting </t>
    </r>
    <r>
      <rPr>
        <b/>
        <sz val="6"/>
        <rFont val="Arial"/>
        <family val="2"/>
      </rPr>
      <t>(Name of County/City)</t>
    </r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</si>
  <si>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</si>
  <si>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</si>
  <si>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</si>
  <si>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</si>
  <si>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</si>
  <si>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</si>
  <si>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</si>
  <si>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</si>
  <si>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</si>
  <si>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</si>
  <si>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</si>
  <si>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</si>
  <si>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</si>
  <si>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</si>
  <si>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</si>
  <si>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</si>
  <si>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CONDITIONS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</si>
  <si>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</si>
  <si>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</si>
  <si>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</si>
  <si>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</si>
  <si>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</si>
  <si>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</si>
  <si>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</si>
  <si>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</si>
  <si>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</si>
  <si>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</si>
  <si>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</si>
  <si>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</si>
  <si>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</si>
  <si>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</si>
  <si>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</si>
  <si>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</si>
  <si>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</si>
  <si>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</si>
  <si>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</si>
  <si>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</si>
  <si>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</si>
  <si>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</si>
  <si>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</si>
  <si>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</si>
  <si>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</si>
  <si>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</si>
  <si>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</si>
  <si>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</si>
  <si>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</si>
  <si>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</si>
  <si>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</si>
  <si>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</si>
  <si>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</si>
  <si>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</si>
  <si>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</si>
  <si>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</si>
  <si>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</si>
  <si>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</si>
  <si>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</si>
  <si>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</si>
  <si>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</si>
  <si>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</si>
  <si>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</si>
  <si>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</si>
  <si>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</si>
  <si>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</si>
  <si>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</si>
  <si>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</si>
  <si>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</si>
  <si>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</si>
  <si>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</si>
  <si>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</si>
  <si>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</si>
  <si>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</si>
  <si>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</si>
  <si>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</si>
  <si>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</si>
  <si>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</si>
  <si>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</si>
  <si>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</si>
  <si>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</si>
  <si>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</si>
  <si>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</si>
  <si>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</si>
  <si>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</si>
  <si>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</si>
  <si>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</si>
  <si>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</si>
  <si>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</si>
  <si>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</si>
  <si>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</si>
  <si>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</si>
  <si>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</si>
  <si>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</si>
  <si>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</si>
  <si>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</si>
  <si>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</si>
  <si>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</si>
  <si>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</si>
  <si>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</si>
  <si>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</si>
  <si>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</si>
  <si>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</si>
  <si>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</si>
  <si>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</si>
  <si>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</si>
  <si>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</si>
  <si>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</si>
  <si>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</si>
  <si>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</si>
  <si>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</si>
  <si>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</si>
  <si>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</si>
  <si>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</si>
  <si>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</si>
  <si>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</si>
  <si>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</si>
  <si>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</si>
  <si>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</si>
  <si>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</si>
  <si>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</si>
  <si>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</si>
  <si>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</si>
  <si>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</si>
  <si>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</si>
  <si>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</si>
  <si>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</si>
  <si>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</si>
  <si>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</si>
  <si>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</si>
  <si>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</si>
  <si>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</si>
  <si>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</si>
  <si>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</si>
  <si>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</si>
  <si>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</si>
  <si>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</si>
  <si>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</si>
  <si>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</si>
  <si>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</si>
  <si>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</si>
  <si>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</si>
  <si>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</si>
  <si>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</si>
  <si>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</si>
  <si>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</si>
  <si>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</si>
  <si>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</si>
  <si>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</si>
  <si>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</si>
  <si>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</si>
  <si>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</si>
  <si>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</si>
  <si>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</si>
  <si>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</si>
  <si>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</si>
  <si>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</si>
  <si>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</si>
  <si>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</si>
  <si>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</si>
  <si>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</si>
  <si>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</si>
  <si>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</si>
  <si>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</si>
  <si>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</si>
  <si>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</si>
  <si>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</si>
  <si>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</si>
  <si>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</si>
  <si>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</si>
  <si>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</si>
  <si>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</si>
  <si>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</si>
  <si>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</si>
  <si>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</si>
  <si>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</si>
  <si>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</si>
  <si>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</si>
  <si>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</si>
  <si>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</si>
  <si>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</si>
  <si>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</si>
  <si>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</si>
  <si>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</si>
  <si>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</si>
  <si>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</si>
  <si>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</si>
  <si>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</si>
  <si>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</si>
  <si>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</si>
  <si>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</si>
  <si>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</si>
  <si>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</si>
  <si>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</si>
  <si>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</si>
  <si>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</si>
  <si>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</si>
  <si>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</si>
  <si>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</si>
  <si>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</si>
  <si>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</si>
  <si>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</si>
  <si>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</si>
  <si>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</si>
  <si>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</si>
  <si>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</si>
  <si>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</si>
  <si>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</si>
  <si>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</si>
  <si>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</si>
  <si>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</si>
  <si>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</si>
  <si>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</si>
  <si>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</si>
  <si>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</si>
  <si>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</si>
  <si>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</si>
  <si>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</si>
  <si>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</si>
  <si>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</si>
  <si>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</si>
  <si>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</si>
  <si>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</si>
  <si>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</si>
  <si>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</si>
  <si>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</si>
  <si>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</si>
  <si>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</si>
  <si>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</si>
  <si>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</si>
  <si>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</si>
  <si>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</si>
  <si>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</si>
  <si>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</si>
  <si>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</si>
  <si>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</si>
  <si>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</si>
  <si>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</si>
  <si>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</si>
  <si>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</si>
  <si>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</si>
  <si>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</si>
  <si>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</si>
  <si>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</si>
  <si>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</si>
  <si>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</si>
  <si>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</si>
  <si>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</si>
  <si>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</si>
  <si>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</si>
  <si>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</si>
  <si>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</si>
  <si>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</si>
  <si>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</si>
  <si>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</si>
  <si>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</si>
  <si>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</si>
  <si>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</si>
  <si>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</si>
  <si>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</si>
  <si>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</si>
  <si>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</si>
  <si>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</si>
  <si>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</si>
  <si>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</si>
  <si>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</si>
  <si>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</si>
  <si>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</si>
  <si>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</si>
  <si>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</si>
  <si>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</si>
  <si>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</si>
  <si>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</si>
  <si>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</si>
  <si>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</si>
  <si>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</si>
  <si>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</si>
  <si>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</si>
  <si>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</si>
  <si>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</si>
  <si>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</si>
  <si>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</si>
  <si>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</si>
  <si>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</si>
  <si>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</si>
  <si>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</si>
  <si>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</si>
  <si>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</si>
  <si>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</si>
  <si>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</si>
  <si>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</si>
  <si>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</si>
  <si>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</si>
  <si>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</si>
  <si>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</si>
  <si>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</si>
  <si>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</si>
  <si>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</si>
  <si>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</si>
  <si>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</si>
  <si>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</si>
  <si>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</si>
  <si>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</si>
  <si>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</si>
  <si>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</si>
  <si>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</si>
  <si>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</si>
  <si>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</si>
  <si>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</si>
  <si>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</si>
  <si>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</si>
  <si>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</si>
  <si>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</si>
  <si>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</si>
  <si>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</si>
  <si>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</si>
  <si>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</si>
  <si>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</si>
  <si>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</si>
  <si>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</si>
  <si>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</si>
  <si>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</si>
  <si>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</si>
  <si>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</si>
  <si>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</si>
  <si>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</si>
  <si>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</si>
  <si>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</si>
  <si>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</si>
  <si>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</si>
  <si>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</si>
  <si>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</si>
  <si>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</si>
  <si>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</si>
  <si>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</si>
  <si>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</si>
  <si>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</si>
  <si>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</si>
  <si>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</si>
  <si>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</si>
  <si>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</si>
  <si>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</si>
  <si>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</si>
  <si>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</si>
  <si>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</si>
  <si>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site concrete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</si>
  <si>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</si>
  <si>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</si>
  <si>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</si>
  <si>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</si>
  <si>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</si>
  <si>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</si>
  <si>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</si>
  <si>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</si>
  <si>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</si>
  <si>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</si>
  <si>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</si>
  <si>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</si>
  <si>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</si>
  <si>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</si>
  <si>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</si>
  <si>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</si>
  <si>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</si>
  <si>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</si>
  <si>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</si>
  <si>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</si>
  <si>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</si>
  <si>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</si>
  <si>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</si>
  <si>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</si>
  <si>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</si>
  <si>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</si>
  <si>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</si>
  <si>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</si>
  <si>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</si>
  <si>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</si>
  <si>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</si>
  <si>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</si>
  <si>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</si>
  <si>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</si>
  <si>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</si>
  <si>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Grand Guaranteed Maximum Price (GMP)</t>
  </si>
  <si>
    <t>Agua Fria Union High School District</t>
  </si>
  <si>
    <t>SPS+ Architects</t>
  </si>
  <si>
    <t>AF Transportation Facility</t>
  </si>
  <si>
    <t>Maricopa / Goodyear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</si>
</sst>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314">
    <xf numFmtId="0" fontId="0" fillId="0" borderId="0" xfId="0"/>
    <xf numFmtId="164" fontId="7" fillId="0" borderId="2" xfId="0" quotePrefix="1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7" fillId="0" borderId="2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7" fontId="6" fillId="0" borderId="2" xfId="0" applyNumberFormat="1" applyFont="1" applyBorder="1" applyAlignment="1">
      <alignment horizontal="right"/>
    </xf>
    <xf numFmtId="0" fontId="0" fillId="0" borderId="4" xfId="0" applyBorder="1"/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3" fontId="4" fillId="0" borderId="0" xfId="2" applyNumberFormat="1" applyFont="1" applyAlignment="1">
      <alignment horizontal="right" wrapText="1"/>
    </xf>
    <xf numFmtId="0" fontId="0" fillId="0" borderId="15" xfId="0" applyBorder="1"/>
    <xf numFmtId="0" fontId="0" fillId="0" borderId="17" xfId="0" applyBorder="1"/>
    <xf numFmtId="0" fontId="0" fillId="0" borderId="11" xfId="0" applyBorder="1"/>
    <xf numFmtId="7" fontId="11" fillId="0" borderId="2" xfId="0" applyNumberFormat="1" applyFont="1" applyBorder="1" applyAlignment="1">
      <alignment horizontal="right"/>
    </xf>
    <xf numFmtId="0" fontId="11" fillId="2" borderId="0" xfId="0" applyFont="1" applyFill="1" applyAlignment="1">
      <alignment vertical="center"/>
    </xf>
    <xf numFmtId="0" fontId="6" fillId="0" borderId="23" xfId="0" applyFont="1" applyBorder="1" applyAlignment="1">
      <alignment horizontal="right"/>
    </xf>
    <xf numFmtId="7" fontId="6" fillId="3" borderId="6" xfId="0" applyNumberFormat="1" applyFont="1" applyFill="1" applyBorder="1"/>
    <xf numFmtId="0" fontId="0" fillId="0" borderId="0" xfId="0" applyAlignment="1">
      <alignment vertical="center"/>
    </xf>
    <xf numFmtId="0" fontId="6" fillId="0" borderId="24" xfId="0" applyFont="1" applyBorder="1" applyAlignment="1">
      <alignment horizontal="right"/>
    </xf>
    <xf numFmtId="3" fontId="13" fillId="4" borderId="26" xfId="0" applyNumberFormat="1" applyFont="1" applyFill="1" applyBorder="1" applyAlignment="1">
      <alignment horizontal="right" vertical="center"/>
    </xf>
    <xf numFmtId="165" fontId="13" fillId="4" borderId="26" xfId="2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7" fontId="6" fillId="0" borderId="8" xfId="0" applyNumberFormat="1" applyFont="1" applyBorder="1"/>
    <xf numFmtId="165" fontId="6" fillId="5" borderId="27" xfId="2" applyNumberFormat="1" applyFont="1" applyFill="1" applyBorder="1"/>
    <xf numFmtId="165" fontId="6" fillId="5" borderId="10" xfId="2" applyNumberFormat="1" applyFont="1" applyFill="1" applyBorder="1"/>
    <xf numFmtId="0" fontId="3" fillId="0" borderId="2" xfId="0" applyFont="1" applyBorder="1" applyAlignment="1">
      <alignment horizontal="right" wrapText="1"/>
    </xf>
    <xf numFmtId="0" fontId="7" fillId="0" borderId="10" xfId="0" applyFont="1" applyBorder="1" applyAlignment="1">
      <alignment horizontal="right" vertical="top" wrapText="1"/>
    </xf>
    <xf numFmtId="4" fontId="0" fillId="0" borderId="0" xfId="0" applyNumberFormat="1"/>
    <xf numFmtId="4" fontId="4" fillId="0" borderId="0" xfId="0" applyNumberFormat="1" applyFont="1" applyAlignment="1">
      <alignment horizontal="right"/>
    </xf>
    <xf numFmtId="165" fontId="6" fillId="5" borderId="35" xfId="1" applyNumberFormat="1" applyFont="1" applyFill="1" applyBorder="1" applyAlignment="1">
      <alignment horizontal="right"/>
    </xf>
    <xf numFmtId="7" fontId="6" fillId="0" borderId="10" xfId="0" applyNumberFormat="1" applyFont="1" applyBorder="1" applyAlignment="1">
      <alignment horizontal="right"/>
    </xf>
    <xf numFmtId="0" fontId="0" fillId="0" borderId="3" xfId="0" applyBorder="1"/>
    <xf numFmtId="0" fontId="0" fillId="6" borderId="3" xfId="0" applyFill="1" applyBorder="1"/>
    <xf numFmtId="0" fontId="15" fillId="6" borderId="3" xfId="0" applyFont="1" applyFill="1" applyBorder="1" applyAlignment="1">
      <alignment horizontal="right" vertical="center" wrapText="1"/>
    </xf>
    <xf numFmtId="165" fontId="16" fillId="6" borderId="32" xfId="0" applyNumberFormat="1" applyFont="1" applyFill="1" applyBorder="1" applyAlignment="1">
      <alignment horizontal="left"/>
    </xf>
    <xf numFmtId="165" fontId="16" fillId="6" borderId="5" xfId="0" applyNumberFormat="1" applyFont="1" applyFill="1" applyBorder="1" applyAlignment="1">
      <alignment horizontal="left"/>
    </xf>
    <xf numFmtId="0" fontId="11" fillId="4" borderId="32" xfId="0" applyFont="1" applyFill="1" applyBorder="1" applyAlignment="1">
      <alignment horizontal="right"/>
    </xf>
    <xf numFmtId="0" fontId="11" fillId="4" borderId="10" xfId="0" applyFont="1" applyFill="1" applyBorder="1" applyAlignment="1">
      <alignment vertical="center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32" xfId="2" applyNumberFormat="1" applyFont="1" applyFill="1" applyBorder="1" applyAlignment="1">
      <alignment vertical="center"/>
    </xf>
    <xf numFmtId="0" fontId="2" fillId="0" borderId="10" xfId="0" applyFont="1" applyBorder="1" applyAlignment="1">
      <alignment vertical="top" wrapText="1"/>
    </xf>
    <xf numFmtId="4" fontId="6" fillId="7" borderId="30" xfId="2" applyNumberFormat="1" applyFont="1" applyFill="1" applyBorder="1" applyProtection="1">
      <protection locked="0"/>
    </xf>
    <xf numFmtId="4" fontId="6" fillId="7" borderId="8" xfId="2" applyNumberFormat="1" applyFont="1" applyFill="1" applyBorder="1" applyAlignment="1" applyProtection="1">
      <alignment horizontal="right"/>
      <protection locked="0"/>
    </xf>
    <xf numFmtId="4" fontId="6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>
      <alignment horizontal="left" vertical="top" wrapText="1"/>
    </xf>
    <xf numFmtId="165" fontId="6" fillId="5" borderId="36" xfId="1" applyNumberFormat="1" applyFont="1" applyFill="1" applyBorder="1" applyAlignment="1">
      <alignment horizontal="right"/>
    </xf>
    <xf numFmtId="4" fontId="18" fillId="0" borderId="1" xfId="0" applyNumberFormat="1" applyFont="1" applyBorder="1" applyAlignment="1">
      <alignment horizontal="right" vertical="center" wrapText="1"/>
    </xf>
    <xf numFmtId="165" fontId="14" fillId="8" borderId="40" xfId="0" applyNumberFormat="1" applyFont="1" applyFill="1" applyBorder="1" applyAlignment="1">
      <alignment horizontal="center" vertical="top" wrapText="1"/>
    </xf>
    <xf numFmtId="0" fontId="0" fillId="0" borderId="6" xfId="0" applyBorder="1" applyProtection="1">
      <protection locked="0"/>
    </xf>
    <xf numFmtId="168" fontId="7" fillId="9" borderId="41" xfId="3" applyNumberFormat="1" applyFont="1" applyFill="1" applyBorder="1" applyAlignment="1">
      <alignment horizontal="left" wrapText="1"/>
    </xf>
    <xf numFmtId="49" fontId="0" fillId="8" borderId="13" xfId="0" applyNumberFormat="1" applyFill="1" applyBorder="1" applyAlignment="1">
      <alignment vertical="top" wrapText="1"/>
    </xf>
    <xf numFmtId="49" fontId="0" fillId="8" borderId="7" xfId="0" applyNumberFormat="1" applyFill="1" applyBorder="1" applyAlignment="1">
      <alignment vertical="top" wrapText="1"/>
    </xf>
    <xf numFmtId="3" fontId="0" fillId="8" borderId="2" xfId="0" applyNumberFormat="1" applyFill="1" applyBorder="1" applyAlignment="1">
      <alignment vertical="top" wrapText="1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7" fontId="6" fillId="0" borderId="15" xfId="0" applyNumberFormat="1" applyFont="1" applyBorder="1"/>
    <xf numFmtId="7" fontId="6" fillId="0" borderId="11" xfId="0" applyNumberFormat="1" applyFont="1" applyBorder="1"/>
    <xf numFmtId="165" fontId="6" fillId="5" borderId="33" xfId="1" applyNumberFormat="1" applyFont="1" applyFill="1" applyBorder="1" applyAlignment="1">
      <alignment horizontal="right"/>
    </xf>
    <xf numFmtId="165" fontId="6" fillId="5" borderId="3" xfId="1" applyNumberFormat="1" applyFont="1" applyFill="1" applyBorder="1" applyAlignment="1">
      <alignment horizontal="right"/>
    </xf>
    <xf numFmtId="165" fontId="6" fillId="5" borderId="29" xfId="2" applyNumberFormat="1" applyFont="1" applyFill="1" applyBorder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4" fontId="2" fillId="0" borderId="0" xfId="0" applyNumberFormat="1" applyFont="1" applyAlignment="1">
      <alignment horizontal="center" vertical="top" wrapText="1"/>
    </xf>
    <xf numFmtId="165" fontId="19" fillId="8" borderId="40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indent="1"/>
    </xf>
    <xf numFmtId="165" fontId="6" fillId="5" borderId="44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5" borderId="48" xfId="0" applyFont="1" applyFill="1" applyBorder="1" applyAlignment="1">
      <alignment horizontal="right"/>
    </xf>
    <xf numFmtId="4" fontId="0" fillId="10" borderId="3" xfId="0" applyNumberFormat="1" applyFill="1" applyBorder="1" applyProtection="1">
      <protection locked="0"/>
    </xf>
    <xf numFmtId="7" fontId="6" fillId="0" borderId="17" xfId="0" applyNumberFormat="1" applyFont="1" applyBorder="1"/>
    <xf numFmtId="165" fontId="6" fillId="5" borderId="47" xfId="1" applyNumberFormat="1" applyFont="1" applyFill="1" applyBorder="1" applyAlignment="1">
      <alignment horizontal="right"/>
    </xf>
    <xf numFmtId="0" fontId="1" fillId="0" borderId="16" xfId="0" applyFont="1" applyBorder="1" applyAlignment="1">
      <alignment horizontal="left" indent="1"/>
    </xf>
    <xf numFmtId="165" fontId="11" fillId="7" borderId="36" xfId="1" applyNumberFormat="1" applyFont="1" applyFill="1" applyBorder="1" applyAlignment="1">
      <alignment horizontal="right"/>
    </xf>
    <xf numFmtId="165" fontId="12" fillId="4" borderId="32" xfId="0" applyNumberFormat="1" applyFont="1" applyFill="1" applyBorder="1" applyAlignment="1">
      <alignment horizontal="right" vertical="center"/>
    </xf>
    <xf numFmtId="0" fontId="0" fillId="0" borderId="1" xfId="0" applyBorder="1"/>
    <xf numFmtId="0" fontId="11" fillId="4" borderId="1" xfId="0" applyFont="1" applyFill="1" applyBorder="1" applyAlignment="1">
      <alignment vertical="center"/>
    </xf>
    <xf numFmtId="0" fontId="0" fillId="6" borderId="1" xfId="0" applyFill="1" applyBorder="1"/>
    <xf numFmtId="4" fontId="0" fillId="10" borderId="1" xfId="0" applyNumberFormat="1" applyFill="1" applyBorder="1" applyProtection="1">
      <protection locked="0"/>
    </xf>
    <xf numFmtId="165" fontId="6" fillId="5" borderId="1" xfId="1" applyNumberFormat="1" applyFont="1" applyFill="1" applyBorder="1" applyAlignment="1">
      <alignment horizontal="right"/>
    </xf>
    <xf numFmtId="165" fontId="6" fillId="5" borderId="2" xfId="2" applyNumberFormat="1" applyFont="1" applyFill="1" applyBorder="1"/>
    <xf numFmtId="0" fontId="1" fillId="0" borderId="54" xfId="0" quotePrefix="1" applyFont="1" applyBorder="1" applyAlignment="1">
      <alignment horizontal="center"/>
    </xf>
    <xf numFmtId="0" fontId="1" fillId="0" borderId="56" xfId="0" quotePrefix="1" applyFont="1" applyBorder="1" applyAlignment="1">
      <alignment horizontal="center"/>
    </xf>
    <xf numFmtId="0" fontId="1" fillId="0" borderId="62" xfId="0" quotePrefix="1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4" xfId="0" quotePrefix="1" applyFont="1" applyBorder="1" applyAlignment="1">
      <alignment horizontal="center"/>
    </xf>
    <xf numFmtId="0" fontId="0" fillId="0" borderId="31" xfId="0" applyBorder="1"/>
    <xf numFmtId="165" fontId="4" fillId="0" borderId="3" xfId="0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right"/>
    </xf>
    <xf numFmtId="0" fontId="1" fillId="0" borderId="64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165" fontId="6" fillId="5" borderId="74" xfId="1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78" xfId="0" applyFont="1" applyBorder="1" applyAlignment="1">
      <alignment horizontal="center"/>
    </xf>
    <xf numFmtId="165" fontId="6" fillId="5" borderId="79" xfId="2" applyNumberFormat="1" applyFont="1" applyFill="1" applyBorder="1"/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165" fontId="6" fillId="5" borderId="69" xfId="2" applyNumberFormat="1" applyFont="1" applyFill="1" applyBorder="1"/>
    <xf numFmtId="4" fontId="0" fillId="0" borderId="1" xfId="0" applyNumberFormat="1" applyBorder="1" applyProtection="1">
      <protection locked="0"/>
    </xf>
    <xf numFmtId="0" fontId="1" fillId="0" borderId="78" xfId="0" quotePrefix="1" applyFont="1" applyBorder="1" applyAlignment="1">
      <alignment horizontal="center"/>
    </xf>
    <xf numFmtId="4" fontId="6" fillId="11" borderId="46" xfId="2" applyNumberFormat="1" applyFont="1" applyFill="1" applyBorder="1" applyProtection="1">
      <protection locked="0"/>
    </xf>
    <xf numFmtId="0" fontId="6" fillId="11" borderId="46" xfId="1" applyNumberFormat="1" applyFont="1" applyFill="1" applyBorder="1" applyAlignment="1">
      <alignment horizontal="right"/>
    </xf>
    <xf numFmtId="4" fontId="6" fillId="11" borderId="21" xfId="2" applyNumberFormat="1" applyFont="1" applyFill="1" applyBorder="1" applyProtection="1">
      <protection locked="0"/>
    </xf>
    <xf numFmtId="0" fontId="6" fillId="11" borderId="21" xfId="1" applyNumberFormat="1" applyFont="1" applyFill="1" applyBorder="1" applyAlignment="1">
      <alignment horizontal="right"/>
    </xf>
    <xf numFmtId="4" fontId="6" fillId="11" borderId="37" xfId="2" applyNumberFormat="1" applyFont="1" applyFill="1" applyBorder="1" applyProtection="1">
      <protection locked="0"/>
    </xf>
    <xf numFmtId="4" fontId="6" fillId="11" borderId="21" xfId="1" applyNumberFormat="1" applyFont="1" applyFill="1" applyBorder="1" applyAlignment="1">
      <alignment horizontal="right"/>
    </xf>
    <xf numFmtId="7" fontId="6" fillId="10" borderId="52" xfId="0" applyNumberFormat="1" applyFont="1" applyFill="1" applyBorder="1"/>
    <xf numFmtId="0" fontId="2" fillId="10" borderId="21" xfId="0" applyFont="1" applyFill="1" applyBorder="1"/>
    <xf numFmtId="0" fontId="2" fillId="10" borderId="37" xfId="0" applyFont="1" applyFill="1" applyBorder="1"/>
    <xf numFmtId="7" fontId="6" fillId="10" borderId="19" xfId="0" applyNumberFormat="1" applyFont="1" applyFill="1" applyBorder="1"/>
    <xf numFmtId="0" fontId="14" fillId="10" borderId="38" xfId="0" applyFont="1" applyFill="1" applyBorder="1"/>
    <xf numFmtId="7" fontId="6" fillId="10" borderId="18" xfId="0" applyNumberFormat="1" applyFont="1" applyFill="1" applyBorder="1"/>
    <xf numFmtId="4" fontId="6" fillId="11" borderId="45" xfId="2" applyNumberFormat="1" applyFont="1" applyFill="1" applyBorder="1" applyProtection="1">
      <protection locked="0"/>
    </xf>
    <xf numFmtId="4" fontId="6" fillId="11" borderId="34" xfId="2" applyNumberFormat="1" applyFont="1" applyFill="1" applyBorder="1" applyProtection="1">
      <protection locked="0"/>
    </xf>
    <xf numFmtId="0" fontId="2" fillId="10" borderId="38" xfId="0" applyFont="1" applyFill="1" applyBorder="1"/>
    <xf numFmtId="0" fontId="2" fillId="10" borderId="76" xfId="0" applyFont="1" applyFill="1" applyBorder="1" applyAlignment="1">
      <alignment horizontal="center"/>
    </xf>
    <xf numFmtId="0" fontId="2" fillId="10" borderId="14" xfId="0" applyFont="1" applyFill="1" applyBorder="1"/>
    <xf numFmtId="165" fontId="6" fillId="11" borderId="21" xfId="1" applyNumberFormat="1" applyFont="1" applyFill="1" applyBorder="1" applyAlignment="1">
      <alignment horizontal="right"/>
    </xf>
    <xf numFmtId="0" fontId="2" fillId="10" borderId="67" xfId="0" applyFont="1" applyFill="1" applyBorder="1" applyAlignment="1">
      <alignment horizontal="center"/>
    </xf>
    <xf numFmtId="4" fontId="6" fillId="11" borderId="77" xfId="2" applyNumberFormat="1" applyFont="1" applyFill="1" applyBorder="1" applyProtection="1">
      <protection locked="0"/>
    </xf>
    <xf numFmtId="4" fontId="6" fillId="11" borderId="49" xfId="1" applyNumberFormat="1" applyFont="1" applyFill="1" applyBorder="1" applyAlignment="1">
      <alignment horizontal="right"/>
    </xf>
    <xf numFmtId="4" fontId="6" fillId="11" borderId="50" xfId="2" applyNumberFormat="1" applyFont="1" applyFill="1" applyBorder="1" applyProtection="1">
      <protection locked="0"/>
    </xf>
    <xf numFmtId="0" fontId="1" fillId="0" borderId="7" xfId="0" applyFont="1" applyBorder="1" applyAlignment="1">
      <alignment horizontal="left" indent="1"/>
    </xf>
    <xf numFmtId="165" fontId="0" fillId="8" borderId="0" xfId="0" applyNumberFormat="1" applyFill="1" applyAlignment="1">
      <alignment horizontal="left" vertical="top" wrapText="1"/>
    </xf>
    <xf numFmtId="4" fontId="6" fillId="12" borderId="11" xfId="2" applyNumberFormat="1" applyFont="1" applyFill="1" applyBorder="1" applyProtection="1">
      <protection locked="0"/>
    </xf>
    <xf numFmtId="4" fontId="6" fillId="12" borderId="28" xfId="2" applyNumberFormat="1" applyFont="1" applyFill="1" applyBorder="1" applyProtection="1">
      <protection locked="0"/>
    </xf>
    <xf numFmtId="4" fontId="6" fillId="12" borderId="8" xfId="2" applyNumberFormat="1" applyFont="1" applyFill="1" applyBorder="1" applyProtection="1">
      <protection locked="0"/>
    </xf>
    <xf numFmtId="4" fontId="6" fillId="12" borderId="9" xfId="2" applyNumberFormat="1" applyFont="1" applyFill="1" applyBorder="1" applyProtection="1">
      <protection locked="0"/>
    </xf>
    <xf numFmtId="165" fontId="6" fillId="12" borderId="17" xfId="1" applyNumberFormat="1" applyFont="1" applyFill="1" applyBorder="1" applyAlignment="1" applyProtection="1">
      <alignment horizontal="right"/>
      <protection locked="0"/>
    </xf>
    <xf numFmtId="165" fontId="6" fillId="12" borderId="7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6" fillId="12" borderId="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71" xfId="0" applyNumberFormat="1" applyFont="1" applyFill="1" applyBorder="1" applyAlignment="1" applyProtection="1">
      <alignment horizontal="right" wrapText="1"/>
      <protection locked="0"/>
    </xf>
    <xf numFmtId="4" fontId="6" fillId="12" borderId="12" xfId="2" applyNumberFormat="1" applyFont="1" applyFill="1" applyBorder="1" applyProtection="1">
      <protection locked="0"/>
    </xf>
    <xf numFmtId="165" fontId="4" fillId="13" borderId="17" xfId="0" applyNumberFormat="1" applyFont="1" applyFill="1" applyBorder="1" applyAlignment="1" applyProtection="1">
      <alignment horizontal="right" wrapText="1"/>
      <protection locked="0"/>
    </xf>
    <xf numFmtId="165" fontId="4" fillId="13" borderId="70" xfId="0" applyNumberFormat="1" applyFont="1" applyFill="1" applyBorder="1" applyAlignment="1" applyProtection="1">
      <alignment horizontal="right" wrapText="1"/>
      <protection locked="0"/>
    </xf>
    <xf numFmtId="4" fontId="6" fillId="12" borderId="27" xfId="2" applyNumberFormat="1" applyFont="1" applyFill="1" applyBorder="1" applyProtection="1">
      <protection locked="0"/>
    </xf>
    <xf numFmtId="4" fontId="6" fillId="12" borderId="30" xfId="2" applyNumberFormat="1" applyFont="1" applyFill="1" applyBorder="1" applyProtection="1">
      <protection locked="0"/>
    </xf>
    <xf numFmtId="165" fontId="6" fillId="13" borderId="22" xfId="0" applyNumberFormat="1" applyFont="1" applyFill="1" applyBorder="1" applyAlignment="1" applyProtection="1">
      <alignment horizontal="right"/>
      <protection locked="0"/>
    </xf>
    <xf numFmtId="165" fontId="6" fillId="13" borderId="24" xfId="0" applyNumberFormat="1" applyFont="1" applyFill="1" applyBorder="1" applyAlignment="1" applyProtection="1">
      <alignment horizontal="right"/>
      <protection locked="0"/>
    </xf>
    <xf numFmtId="165" fontId="6" fillId="13" borderId="25" xfId="0" applyNumberFormat="1" applyFont="1" applyFill="1" applyBorder="1" applyAlignment="1" applyProtection="1">
      <alignment horizontal="right"/>
      <protection locked="0"/>
    </xf>
    <xf numFmtId="4" fontId="18" fillId="8" borderId="43" xfId="0" applyNumberFormat="1" applyFont="1" applyFill="1" applyBorder="1" applyAlignment="1">
      <alignment horizontal="right" vertical="center" wrapText="1"/>
    </xf>
    <xf numFmtId="0" fontId="18" fillId="8" borderId="4" xfId="0" applyFont="1" applyFill="1" applyBorder="1" applyAlignment="1">
      <alignment horizontal="right" vertical="center" wrapText="1"/>
    </xf>
    <xf numFmtId="10" fontId="1" fillId="0" borderId="22" xfId="0" applyNumberFormat="1" applyFont="1" applyBorder="1" applyAlignment="1">
      <alignment horizontal="center"/>
    </xf>
    <xf numFmtId="10" fontId="1" fillId="0" borderId="24" xfId="0" applyNumberFormat="1" applyFont="1" applyBorder="1" applyAlignment="1">
      <alignment horizontal="center"/>
    </xf>
    <xf numFmtId="10" fontId="1" fillId="0" borderId="25" xfId="0" applyNumberFormat="1" applyFont="1" applyBorder="1" applyAlignment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>
      <alignment horizontal="center" vertical="top" wrapText="1"/>
    </xf>
    <xf numFmtId="165" fontId="6" fillId="5" borderId="80" xfId="1" applyNumberFormat="1" applyFont="1" applyFill="1" applyBorder="1" applyAlignment="1">
      <alignment horizontal="right"/>
    </xf>
    <xf numFmtId="165" fontId="6" fillId="5" borderId="81" xfId="1" applyNumberFormat="1" applyFont="1" applyFill="1" applyBorder="1" applyAlignment="1">
      <alignment horizontal="right"/>
    </xf>
    <xf numFmtId="165" fontId="6" fillId="5" borderId="82" xfId="1" applyNumberFormat="1" applyFont="1" applyFill="1" applyBorder="1" applyAlignment="1">
      <alignment horizontal="right"/>
    </xf>
    <xf numFmtId="165" fontId="6" fillId="5" borderId="83" xfId="1" applyNumberFormat="1" applyFont="1" applyFill="1" applyBorder="1" applyAlignment="1">
      <alignment horizontal="right"/>
    </xf>
    <xf numFmtId="165" fontId="6" fillId="5" borderId="6" xfId="1" applyNumberFormat="1" applyFont="1" applyFill="1" applyBorder="1" applyAlignment="1">
      <alignment horizontal="right"/>
    </xf>
    <xf numFmtId="165" fontId="6" fillId="5" borderId="15" xfId="1" applyNumberFormat="1" applyFont="1" applyFill="1" applyBorder="1" applyAlignment="1">
      <alignment horizontal="right"/>
    </xf>
    <xf numFmtId="165" fontId="6" fillId="5" borderId="17" xfId="1" applyNumberFormat="1" applyFont="1" applyFill="1" applyBorder="1" applyAlignment="1">
      <alignment horizontal="right"/>
    </xf>
    <xf numFmtId="165" fontId="6" fillId="5" borderId="84" xfId="1" applyNumberFormat="1" applyFont="1" applyFill="1" applyBorder="1" applyAlignment="1">
      <alignment horizontal="right"/>
    </xf>
    <xf numFmtId="165" fontId="6" fillId="5" borderId="11" xfId="1" applyNumberFormat="1" applyFont="1" applyFill="1" applyBorder="1" applyAlignment="1">
      <alignment horizontal="right"/>
    </xf>
    <xf numFmtId="165" fontId="6" fillId="5" borderId="85" xfId="1" applyNumberFormat="1" applyFont="1" applyFill="1" applyBorder="1" applyAlignment="1">
      <alignment horizontal="right"/>
    </xf>
    <xf numFmtId="165" fontId="6" fillId="5" borderId="86" xfId="1" applyNumberFormat="1" applyFont="1" applyFill="1" applyBorder="1" applyAlignment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6" fillId="5" borderId="18" xfId="1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right" vertical="top" wrapText="1"/>
    </xf>
    <xf numFmtId="0" fontId="5" fillId="5" borderId="13" xfId="0" applyFont="1" applyFill="1" applyBorder="1" applyAlignment="1">
      <alignment horizontal="right"/>
    </xf>
    <xf numFmtId="0" fontId="2" fillId="0" borderId="1" xfId="0" applyFont="1" applyBorder="1" applyAlignment="1">
      <alignment vertical="top"/>
    </xf>
    <xf numFmtId="0" fontId="2" fillId="0" borderId="31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right" vertical="top" wrapText="1"/>
    </xf>
    <xf numFmtId="7" fontId="2" fillId="0" borderId="2" xfId="0" applyNumberFormat="1" applyFont="1" applyBorder="1" applyAlignment="1">
      <alignment vertical="top"/>
    </xf>
    <xf numFmtId="49" fontId="2" fillId="8" borderId="37" xfId="2" applyNumberFormat="1" applyFont="1" applyFill="1" applyBorder="1" applyAlignment="1">
      <alignment horizontal="left" vertical="top" wrapText="1"/>
    </xf>
    <xf numFmtId="49" fontId="2" fillId="8" borderId="38" xfId="2" applyNumberFormat="1" applyFont="1" applyFill="1" applyBorder="1" applyAlignment="1">
      <alignment horizontal="left" vertical="top" wrapText="1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7" fontId="2" fillId="0" borderId="2" xfId="0" applyNumberFormat="1" applyFont="1" applyBorder="1" applyAlignment="1">
      <alignment vertical="top" wrapText="1"/>
    </xf>
    <xf numFmtId="49" fontId="2" fillId="8" borderId="0" xfId="2" applyNumberFormat="1" applyFont="1" applyFill="1" applyAlignment="1">
      <alignment horizontal="left" vertical="top" wrapText="1"/>
    </xf>
    <xf numFmtId="49" fontId="2" fillId="8" borderId="2" xfId="2" applyNumberFormat="1" applyFont="1" applyFill="1" applyBorder="1" applyAlignment="1">
      <alignment horizontal="lef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2" xfId="0" applyFont="1" applyBorder="1" applyAlignment="1">
      <alignment horizontal="right" vertical="top" wrapText="1"/>
    </xf>
    <xf numFmtId="7" fontId="2" fillId="0" borderId="1" xfId="0" applyNumberFormat="1" applyFont="1" applyBorder="1" applyAlignment="1">
      <alignment vertical="top" wrapText="1"/>
    </xf>
    <xf numFmtId="3" fontId="2" fillId="8" borderId="0" xfId="0" applyNumberFormat="1" applyFont="1" applyFill="1" applyAlignment="1">
      <alignment horizontal="right" vertical="top" wrapText="1"/>
    </xf>
    <xf numFmtId="7" fontId="2" fillId="0" borderId="31" xfId="0" applyNumberFormat="1" applyFont="1" applyBorder="1" applyAlignment="1">
      <alignment vertical="top" wrapText="1"/>
    </xf>
    <xf numFmtId="165" fontId="2" fillId="8" borderId="31" xfId="2" applyNumberFormat="1" applyFont="1" applyFill="1" applyBorder="1" applyAlignment="1">
      <alignment horizontal="left" vertical="center" wrapText="1"/>
    </xf>
    <xf numFmtId="167" fontId="2" fillId="8" borderId="2" xfId="0" applyNumberFormat="1" applyFont="1" applyFill="1" applyBorder="1" applyAlignment="1">
      <alignment horizontal="left" vertical="top" wrapText="1"/>
    </xf>
    <xf numFmtId="0" fontId="2" fillId="0" borderId="36" xfId="0" applyFont="1" applyBorder="1" applyAlignment="1">
      <alignment vertical="top" wrapText="1"/>
    </xf>
    <xf numFmtId="7" fontId="2" fillId="0" borderId="36" xfId="0" applyNumberFormat="1" applyFont="1" applyBorder="1" applyAlignment="1">
      <alignment vertical="top" wrapText="1"/>
    </xf>
    <xf numFmtId="165" fontId="2" fillId="8" borderId="10" xfId="2" applyNumberFormat="1" applyFont="1" applyFill="1" applyBorder="1" applyAlignment="1">
      <alignment horizontal="left" vertical="center" wrapText="1"/>
    </xf>
    <xf numFmtId="165" fontId="2" fillId="8" borderId="36" xfId="2" applyNumberFormat="1" applyFont="1" applyFill="1" applyBorder="1" applyAlignment="1">
      <alignment horizontal="left" vertical="center" wrapText="1"/>
    </xf>
    <xf numFmtId="165" fontId="2" fillId="8" borderId="10" xfId="0" applyNumberFormat="1" applyFont="1" applyFill="1" applyBorder="1" applyAlignment="1">
      <alignment horizontal="left" vertical="top" wrapText="1"/>
    </xf>
    <xf numFmtId="0" fontId="2" fillId="0" borderId="32" xfId="0" applyFont="1" applyBorder="1" applyAlignment="1">
      <alignment vertical="top" wrapText="1"/>
    </xf>
    <xf numFmtId="7" fontId="2" fillId="0" borderId="3" xfId="0" applyNumberFormat="1" applyFont="1" applyBorder="1" applyAlignment="1">
      <alignment vertical="top" wrapText="1"/>
    </xf>
    <xf numFmtId="165" fontId="2" fillId="0" borderId="1" xfId="2" applyNumberFormat="1" applyFont="1" applyBorder="1" applyAlignment="1">
      <alignment horizontal="left" vertical="top" wrapText="1"/>
    </xf>
    <xf numFmtId="165" fontId="2" fillId="0" borderId="2" xfId="2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165" fontId="2" fillId="8" borderId="39" xfId="2" applyNumberFormat="1" applyFont="1" applyFill="1" applyBorder="1" applyAlignment="1">
      <alignment horizontal="left" vertical="top" wrapText="1"/>
    </xf>
    <xf numFmtId="4" fontId="2" fillId="8" borderId="37" xfId="0" applyNumberFormat="1" applyFont="1" applyFill="1" applyBorder="1" applyAlignment="1">
      <alignment horizontal="center" vertical="top" wrapText="1"/>
    </xf>
    <xf numFmtId="165" fontId="2" fillId="8" borderId="39" xfId="0" applyNumberFormat="1" applyFont="1" applyFill="1" applyBorder="1" applyAlignment="1">
      <alignment horizontal="right" vertical="top" wrapText="1"/>
    </xf>
    <xf numFmtId="165" fontId="2" fillId="8" borderId="39" xfId="0" applyNumberFormat="1" applyFont="1" applyFill="1" applyBorder="1" applyAlignment="1">
      <alignment horizontal="center" vertical="top" wrapText="1"/>
    </xf>
    <xf numFmtId="0" fontId="2" fillId="13" borderId="19" xfId="0" applyFont="1" applyFill="1" applyBorder="1" applyAlignment="1">
      <alignment vertical="top" wrapText="1"/>
    </xf>
    <xf numFmtId="3" fontId="2" fillId="8" borderId="40" xfId="2" applyNumberFormat="1" applyFont="1" applyFill="1" applyBorder="1" applyAlignment="1">
      <alignment horizontal="right" vertical="top" wrapText="1"/>
    </xf>
    <xf numFmtId="165" fontId="2" fillId="8" borderId="40" xfId="0" applyNumberFormat="1" applyFont="1" applyFill="1" applyBorder="1" applyAlignment="1">
      <alignment horizontal="center" vertical="top" wrapText="1"/>
    </xf>
    <xf numFmtId="0" fontId="2" fillId="13" borderId="3" xfId="0" applyFont="1" applyFill="1" applyBorder="1" applyAlignment="1">
      <alignment vertical="top" wrapText="1"/>
    </xf>
    <xf numFmtId="3" fontId="2" fillId="8" borderId="40" xfId="2" applyNumberFormat="1" applyFont="1" applyFill="1" applyBorder="1" applyAlignment="1">
      <alignment horizontal="center" vertical="top" wrapText="1"/>
    </xf>
    <xf numFmtId="0" fontId="1" fillId="0" borderId="31" xfId="0" applyFont="1" applyBorder="1" applyAlignment="1">
      <alignment horizontal="center"/>
    </xf>
    <xf numFmtId="0" fontId="2" fillId="10" borderId="51" xfId="0" applyFont="1" applyFill="1" applyBorder="1" applyAlignment="1">
      <alignment horizontal="center"/>
    </xf>
    <xf numFmtId="0" fontId="2" fillId="10" borderId="46" xfId="0" applyFont="1" applyFill="1" applyBorder="1"/>
    <xf numFmtId="165" fontId="1" fillId="11" borderId="46" xfId="0" applyNumberFormat="1" applyFont="1" applyFill="1" applyBorder="1" applyProtection="1">
      <protection locked="0"/>
    </xf>
    <xf numFmtId="165" fontId="1" fillId="11" borderId="53" xfId="0" applyNumberFormat="1" applyFont="1" applyFill="1" applyBorder="1" applyProtection="1">
      <protection locked="0"/>
    </xf>
    <xf numFmtId="165" fontId="1" fillId="12" borderId="7" xfId="0" applyNumberFormat="1" applyFont="1" applyFill="1" applyBorder="1" applyProtection="1">
      <protection locked="0"/>
    </xf>
    <xf numFmtId="165" fontId="1" fillId="12" borderId="55" xfId="0" applyNumberFormat="1" applyFont="1" applyFill="1" applyBorder="1" applyProtection="1">
      <protection locked="0"/>
    </xf>
    <xf numFmtId="165" fontId="1" fillId="12" borderId="10" xfId="0" applyNumberFormat="1" applyFont="1" applyFill="1" applyBorder="1" applyProtection="1">
      <protection locked="0"/>
    </xf>
    <xf numFmtId="165" fontId="1" fillId="12" borderId="57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10" fontId="2" fillId="0" borderId="1" xfId="0" applyNumberFormat="1" applyFont="1" applyBorder="1" applyAlignment="1" applyProtection="1">
      <alignment horizontal="center"/>
      <protection hidden="1"/>
    </xf>
    <xf numFmtId="0" fontId="2" fillId="10" borderId="58" xfId="0" applyFont="1" applyFill="1" applyBorder="1" applyAlignment="1">
      <alignment horizontal="center"/>
    </xf>
    <xf numFmtId="165" fontId="1" fillId="11" borderId="21" xfId="0" applyNumberFormat="1" applyFont="1" applyFill="1" applyBorder="1" applyProtection="1">
      <protection locked="0"/>
    </xf>
    <xf numFmtId="165" fontId="1" fillId="11" borderId="59" xfId="0" applyNumberFormat="1" applyFont="1" applyFill="1" applyBorder="1" applyProtection="1">
      <protection locked="0"/>
    </xf>
    <xf numFmtId="165" fontId="1" fillId="12" borderId="22" xfId="0" applyNumberFormat="1" applyFont="1" applyFill="1" applyBorder="1" applyProtection="1">
      <protection locked="0"/>
    </xf>
    <xf numFmtId="165" fontId="1" fillId="12" borderId="60" xfId="0" applyNumberFormat="1" applyFont="1" applyFill="1" applyBorder="1" applyProtection="1">
      <protection locked="0"/>
    </xf>
    <xf numFmtId="10" fontId="2" fillId="0" borderId="3" xfId="0" applyNumberFormat="1" applyFont="1" applyBorder="1" applyAlignment="1" applyProtection="1">
      <alignment horizontal="center"/>
      <protection hidden="1"/>
    </xf>
    <xf numFmtId="0" fontId="2" fillId="10" borderId="61" xfId="0" applyFont="1" applyFill="1" applyBorder="1" applyAlignment="1">
      <alignment horizontal="center"/>
    </xf>
    <xf numFmtId="165" fontId="1" fillId="12" borderId="8" xfId="0" applyNumberFormat="1" applyFont="1" applyFill="1" applyBorder="1" applyProtection="1">
      <protection locked="0"/>
    </xf>
    <xf numFmtId="165" fontId="1" fillId="12" borderId="63" xfId="0" applyNumberFormat="1" applyFont="1" applyFill="1" applyBorder="1" applyProtection="1">
      <protection locked="0"/>
    </xf>
    <xf numFmtId="165" fontId="1" fillId="12" borderId="2" xfId="0" applyNumberFormat="1" applyFont="1" applyFill="1" applyBorder="1" applyProtection="1">
      <protection locked="0"/>
    </xf>
    <xf numFmtId="165" fontId="1" fillId="12" borderId="65" xfId="0" applyNumberFormat="1" applyFont="1" applyFill="1" applyBorder="1" applyProtection="1">
      <protection locked="0"/>
    </xf>
    <xf numFmtId="165" fontId="1" fillId="12" borderId="9" xfId="0" applyNumberFormat="1" applyFont="1" applyFill="1" applyBorder="1" applyProtection="1">
      <protection locked="0"/>
    </xf>
    <xf numFmtId="165" fontId="1" fillId="12" borderId="66" xfId="0" applyNumberFormat="1" applyFont="1" applyFill="1" applyBorder="1" applyProtection="1">
      <protection locked="0"/>
    </xf>
    <xf numFmtId="4" fontId="1" fillId="10" borderId="34" xfId="2" applyNumberFormat="1" applyFont="1" applyFill="1" applyBorder="1" applyProtection="1">
      <protection locked="0"/>
    </xf>
    <xf numFmtId="165" fontId="1" fillId="12" borderId="20" xfId="0" applyNumberFormat="1" applyFont="1" applyFill="1" applyBorder="1" applyProtection="1">
      <protection locked="0"/>
    </xf>
    <xf numFmtId="165" fontId="1" fillId="12" borderId="68" xfId="0" applyNumberFormat="1" applyFont="1" applyFill="1" applyBorder="1" applyProtection="1">
      <protection locked="0"/>
    </xf>
    <xf numFmtId="165" fontId="1" fillId="12" borderId="1" xfId="0" applyNumberFormat="1" applyFont="1" applyFill="1" applyBorder="1" applyProtection="1">
      <protection locked="0"/>
    </xf>
    <xf numFmtId="165" fontId="1" fillId="12" borderId="69" xfId="0" applyNumberFormat="1" applyFont="1" applyFill="1" applyBorder="1" applyProtection="1">
      <protection locked="0"/>
    </xf>
    <xf numFmtId="165" fontId="1" fillId="12" borderId="17" xfId="0" applyNumberFormat="1" applyFont="1" applyFill="1" applyBorder="1" applyProtection="1">
      <protection locked="0"/>
    </xf>
    <xf numFmtId="165" fontId="1" fillId="12" borderId="70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165" fontId="1" fillId="12" borderId="6" xfId="0" applyNumberFormat="1" applyFont="1" applyFill="1" applyBorder="1" applyProtection="1">
      <protection locked="0"/>
    </xf>
    <xf numFmtId="165" fontId="1" fillId="12" borderId="71" xfId="0" applyNumberFormat="1" applyFont="1" applyFill="1" applyBorder="1" applyProtection="1">
      <protection locked="0"/>
    </xf>
    <xf numFmtId="165" fontId="1" fillId="12" borderId="16" xfId="0" applyNumberFormat="1" applyFont="1" applyFill="1" applyBorder="1" applyProtection="1">
      <protection locked="0"/>
    </xf>
    <xf numFmtId="165" fontId="1" fillId="12" borderId="15" xfId="0" applyNumberFormat="1" applyFont="1" applyFill="1" applyBorder="1" applyProtection="1">
      <protection locked="0"/>
    </xf>
    <xf numFmtId="165" fontId="1" fillId="12" borderId="72" xfId="0" applyNumberFormat="1" applyFont="1" applyFill="1" applyBorder="1" applyProtection="1">
      <protection locked="0"/>
    </xf>
    <xf numFmtId="165" fontId="1" fillId="12" borderId="75" xfId="0" applyNumberFormat="1" applyFont="1" applyFill="1" applyBorder="1" applyProtection="1">
      <protection locked="0"/>
    </xf>
    <xf numFmtId="5" fontId="1" fillId="0" borderId="0" xfId="0" applyNumberFormat="1" applyFont="1" applyProtection="1">
      <protection locked="0"/>
    </xf>
    <xf numFmtId="0" fontId="1" fillId="0" borderId="17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165" fontId="1" fillId="12" borderId="79" xfId="0" applyNumberFormat="1" applyFont="1" applyFill="1" applyBorder="1" applyProtection="1">
      <protection locked="0"/>
    </xf>
    <xf numFmtId="0" fontId="1" fillId="0" borderId="22" xfId="0" applyFont="1" applyBorder="1" applyAlignment="1">
      <alignment horizontal="right"/>
    </xf>
    <xf numFmtId="4" fontId="1" fillId="7" borderId="30" xfId="2" applyNumberFormat="1" applyFont="1" applyFill="1" applyBorder="1" applyAlignment="1" applyProtection="1">
      <alignment horizontal="right"/>
      <protection locked="0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2" fillId="8" borderId="31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165" fontId="16" fillId="6" borderId="42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" fillId="8" borderId="31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3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/>
    <xf numFmtId="0" fontId="0" fillId="0" borderId="10" xfId="0" applyBorder="1"/>
    <xf numFmtId="0" fontId="2" fillId="0" borderId="31" xfId="0" applyFont="1" applyBorder="1"/>
    <xf numFmtId="0" fontId="0" fillId="0" borderId="13" xfId="0" applyBorder="1"/>
    <xf numFmtId="0" fontId="0" fillId="0" borderId="7" xfId="0" applyBorder="1"/>
    <xf numFmtId="0" fontId="1" fillId="0" borderId="0" xfId="0" applyFont="1"/>
    <xf numFmtId="0" fontId="1" fillId="0" borderId="2" xfId="0" applyFont="1" applyBorder="1"/>
    <xf numFmtId="165" fontId="3" fillId="0" borderId="4" xfId="2" applyNumberFormat="1" applyFont="1" applyBorder="1" applyAlignment="1">
      <alignment horizontal="right"/>
    </xf>
    <xf numFmtId="0" fontId="5" fillId="5" borderId="13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right"/>
    </xf>
    <xf numFmtId="165" fontId="3" fillId="0" borderId="13" xfId="2" applyNumberFormat="1" applyFont="1" applyBorder="1" applyAlignment="1">
      <alignment horizontal="right"/>
    </xf>
    <xf numFmtId="0" fontId="2" fillId="0" borderId="19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8" borderId="37" xfId="2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8" borderId="45" xfId="2" applyNumberFormat="1" applyFont="1" applyFill="1" applyBorder="1" applyAlignment="1" applyProtection="1">
      <alignment horizontal="left" vertical="top" wrapText="1"/>
      <protection locked="0"/>
    </xf>
    <xf numFmtId="0" fontId="0" fillId="0" borderId="37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zsfb.gov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topLeftCell="A187" zoomScale="68" zoomScaleNormal="100" zoomScaleSheetLayoutView="100" zoomScalePageLayoutView="68" workbookViewId="0">
      <selection activeCell="I222" sqref="I222"/>
    </sheetView>
  </sheetViews>
  <sheetFormatPr defaultColWidth="0.33203125" defaultRowHeight="13.2" x14ac:dyDescent="0.25"/>
  <cols>
    <col min="1" max="1" width="0.5546875" customWidth="1"/>
    <col min="2" max="2" width="10" customWidth="1"/>
    <col min="3" max="3" width="27" customWidth="1"/>
    <col min="4" max="4" width="0.6640625" style="27" customWidth="1"/>
    <col min="5" max="5" width="16.109375" style="13" customWidth="1"/>
    <col min="6" max="6" width="13.109375" style="36" customWidth="1"/>
    <col min="7" max="7" width="17.109375" style="28" customWidth="1"/>
    <col min="8" max="8" width="16.109375" style="28" customWidth="1"/>
    <col min="9" max="9" width="16.109375" style="29" customWidth="1"/>
    <col min="10" max="10" width="0.6640625" style="10" customWidth="1"/>
    <col min="11" max="11" width="20.44140625" style="62" customWidth="1"/>
    <col min="12" max="12" width="10.5546875" style="63" hidden="1" customWidth="1"/>
    <col min="13" max="13" width="2.109375" style="63" customWidth="1"/>
    <col min="14" max="14" width="20.44140625" style="62" customWidth="1"/>
    <col min="15" max="15" width="10.5546875" style="63" hidden="1" customWidth="1"/>
    <col min="16" max="16" width="2.109375" style="63" customWidth="1"/>
    <col min="17" max="17" width="20.44140625" style="62" customWidth="1"/>
    <col min="18" max="18" width="10.5546875" style="63" hidden="1" customWidth="1"/>
    <col min="19" max="19" width="2.109375" style="63" customWidth="1"/>
    <col min="20" max="20" width="20.44140625" style="62" customWidth="1"/>
    <col min="21" max="21" width="10.5546875" style="63" hidden="1" customWidth="1"/>
    <col min="22" max="22" width="2.109375" style="63" customWidth="1"/>
    <col min="23" max="23" width="20.44140625" style="62" customWidth="1"/>
    <col min="24" max="24" width="10.5546875" style="63" hidden="1" customWidth="1"/>
    <col min="25" max="25" width="2.109375" style="63" customWidth="1"/>
    <col min="26" max="137" width="0.33203125" style="64"/>
  </cols>
  <sheetData>
    <row r="1" spans="1:137" ht="13.8" thickBot="1" x14ac:dyDescent="0.3">
      <c r="A1" s="296"/>
      <c r="B1" s="296"/>
      <c r="C1" s="296"/>
      <c r="D1" s="297"/>
      <c r="E1" s="303" t="s">
        <v>0</v>
      </c>
      <c r="F1" s="296"/>
      <c r="G1" s="296"/>
      <c r="H1" s="296"/>
      <c r="I1" s="296"/>
      <c r="J1" s="297"/>
    </row>
    <row r="2" spans="1:137" x14ac:dyDescent="0.25">
      <c r="A2" s="298" t="s">
        <v>1</v>
      </c>
      <c r="B2" s="299"/>
      <c r="C2" s="299"/>
      <c r="D2" s="300"/>
      <c r="E2" s="307" t="s">
        <v>2</v>
      </c>
      <c r="F2" s="299"/>
      <c r="G2" s="299"/>
      <c r="H2" s="299"/>
      <c r="I2" s="299"/>
      <c r="J2"/>
    </row>
    <row r="3" spans="1:137" ht="9.75" customHeight="1" x14ac:dyDescent="1.05">
      <c r="A3" s="104"/>
      <c r="B3" s="201"/>
      <c r="C3" s="201"/>
      <c r="D3" s="201"/>
      <c r="E3" s="304"/>
      <c r="F3" s="305"/>
      <c r="G3" s="305"/>
      <c r="H3" s="305"/>
      <c r="I3" s="305"/>
      <c r="J3" s="306"/>
      <c r="N3" s="64"/>
    </row>
    <row r="4" spans="1:137" ht="4.5" customHeight="1" thickBot="1" x14ac:dyDescent="0.3">
      <c r="A4" s="301"/>
      <c r="B4" s="301"/>
      <c r="C4" s="301"/>
      <c r="D4" s="301"/>
      <c r="E4" s="301"/>
      <c r="F4" s="301"/>
      <c r="G4" s="301"/>
      <c r="H4" s="301"/>
      <c r="I4" s="301"/>
      <c r="J4" s="302"/>
      <c r="K4" s="65"/>
      <c r="L4" s="66"/>
      <c r="M4" s="66"/>
      <c r="N4" s="65"/>
      <c r="O4" s="66"/>
      <c r="P4" s="66"/>
      <c r="Q4" s="65"/>
      <c r="R4" s="66"/>
      <c r="S4" s="66"/>
      <c r="T4" s="65"/>
      <c r="U4" s="66"/>
      <c r="V4" s="66"/>
      <c r="W4" s="65"/>
      <c r="X4" s="66"/>
      <c r="Y4" s="66"/>
    </row>
    <row r="5" spans="1:137" s="2" customFormat="1" ht="15" customHeight="1" x14ac:dyDescent="0.25">
      <c r="A5" s="202"/>
      <c r="B5" s="203"/>
      <c r="C5" s="204" t="s">
        <v>3</v>
      </c>
      <c r="D5" s="205"/>
      <c r="E5" s="312" t="s">
        <v>389</v>
      </c>
      <c r="F5" s="313"/>
      <c r="G5" s="310"/>
      <c r="H5" s="206"/>
      <c r="I5" s="207"/>
      <c r="J5" s="1"/>
      <c r="K5" s="208"/>
      <c r="L5" s="209"/>
      <c r="M5" s="67"/>
      <c r="N5" s="208"/>
      <c r="O5" s="209"/>
      <c r="P5" s="67"/>
      <c r="Q5" s="208"/>
      <c r="R5" s="209"/>
      <c r="S5" s="67"/>
      <c r="T5" s="208"/>
      <c r="U5" s="209"/>
      <c r="V5" s="67"/>
      <c r="W5" s="208"/>
      <c r="X5" s="209"/>
      <c r="Y5" s="67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</row>
    <row r="6" spans="1:137" s="4" customFormat="1" ht="15" customHeight="1" x14ac:dyDescent="0.25">
      <c r="A6" s="202"/>
      <c r="B6" s="203"/>
      <c r="C6" s="33" t="s">
        <v>4</v>
      </c>
      <c r="D6" s="210"/>
      <c r="E6" s="288"/>
      <c r="F6" s="289"/>
      <c r="G6" s="311"/>
      <c r="H6" s="211"/>
      <c r="I6" s="212"/>
      <c r="J6" s="3"/>
      <c r="K6" s="213"/>
      <c r="L6" s="213"/>
      <c r="M6" s="69"/>
      <c r="N6" s="213"/>
      <c r="O6" s="213"/>
      <c r="P6" s="69"/>
      <c r="Q6" s="213"/>
      <c r="R6" s="213"/>
      <c r="S6" s="69"/>
      <c r="T6" s="213"/>
      <c r="U6" s="213"/>
      <c r="V6" s="69"/>
      <c r="W6" s="213"/>
      <c r="X6" s="213"/>
      <c r="Y6" s="69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</row>
    <row r="7" spans="1:137" s="4" customFormat="1" ht="15" customHeight="1" x14ac:dyDescent="0.25">
      <c r="A7" s="202"/>
      <c r="B7" s="203"/>
      <c r="C7" s="33" t="s">
        <v>5</v>
      </c>
      <c r="D7" s="210"/>
      <c r="E7" s="288" t="s">
        <v>390</v>
      </c>
      <c r="F7" s="289"/>
      <c r="G7" s="211"/>
      <c r="H7" s="211"/>
      <c r="I7" s="212"/>
      <c r="J7" s="3"/>
      <c r="K7" s="213"/>
      <c r="L7" s="213"/>
      <c r="M7" s="69"/>
      <c r="N7" s="213"/>
      <c r="O7" s="213"/>
      <c r="P7" s="69"/>
      <c r="Q7" s="213"/>
      <c r="R7" s="213"/>
      <c r="S7" s="69"/>
      <c r="T7" s="213"/>
      <c r="U7" s="213"/>
      <c r="V7" s="69"/>
      <c r="W7" s="213"/>
      <c r="X7" s="213"/>
      <c r="Y7" s="69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</row>
    <row r="8" spans="1:137" s="4" customFormat="1" ht="15" customHeight="1" x14ac:dyDescent="0.25">
      <c r="A8" s="202"/>
      <c r="B8" s="203"/>
      <c r="C8" s="33" t="s">
        <v>6</v>
      </c>
      <c r="D8" s="210"/>
      <c r="E8" s="288" t="s">
        <v>391</v>
      </c>
      <c r="F8" s="289"/>
      <c r="G8" s="211"/>
      <c r="H8" s="211"/>
      <c r="I8" s="212"/>
      <c r="J8" s="3"/>
      <c r="K8" s="213"/>
      <c r="L8" s="213"/>
      <c r="M8" s="69"/>
      <c r="N8" s="213"/>
      <c r="O8" s="213"/>
      <c r="P8" s="69"/>
      <c r="Q8" s="213"/>
      <c r="R8" s="213"/>
      <c r="S8" s="69"/>
      <c r="T8" s="213"/>
      <c r="U8" s="213"/>
      <c r="V8" s="69"/>
      <c r="W8" s="213"/>
      <c r="X8" s="213"/>
      <c r="Y8" s="69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</row>
    <row r="9" spans="1:137" s="4" customFormat="1" ht="15" customHeight="1" x14ac:dyDescent="0.25">
      <c r="A9" s="202"/>
      <c r="B9" s="203"/>
      <c r="C9" s="214" t="s">
        <v>7</v>
      </c>
      <c r="D9" s="215"/>
      <c r="E9" s="288" t="s">
        <v>8</v>
      </c>
      <c r="F9" s="289"/>
      <c r="G9" s="211"/>
      <c r="H9" s="211"/>
      <c r="I9" s="212"/>
      <c r="J9" s="3"/>
      <c r="K9" s="213"/>
      <c r="L9" s="213"/>
      <c r="M9" s="69"/>
      <c r="N9" s="213"/>
      <c r="O9" s="213"/>
      <c r="P9" s="69"/>
      <c r="Q9" s="213"/>
      <c r="R9" s="213"/>
      <c r="S9" s="69"/>
      <c r="T9" s="213"/>
      <c r="U9" s="213"/>
      <c r="V9" s="69"/>
      <c r="W9" s="213"/>
      <c r="X9" s="213"/>
      <c r="Y9" s="69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</row>
    <row r="10" spans="1:137" s="4" customFormat="1" ht="15" customHeight="1" x14ac:dyDescent="0.25">
      <c r="A10" s="202"/>
      <c r="B10" s="203"/>
      <c r="C10" s="214"/>
      <c r="D10" s="215"/>
      <c r="E10" s="288"/>
      <c r="F10" s="289"/>
      <c r="G10" s="211"/>
      <c r="H10" s="211"/>
      <c r="I10" s="212"/>
      <c r="J10" s="3"/>
      <c r="K10" s="213"/>
      <c r="L10" s="213"/>
      <c r="M10" s="69"/>
      <c r="N10" s="213"/>
      <c r="O10" s="213"/>
      <c r="P10" s="69"/>
      <c r="Q10" s="213"/>
      <c r="R10" s="213"/>
      <c r="S10" s="69"/>
      <c r="T10" s="213"/>
      <c r="U10" s="213"/>
      <c r="V10" s="69"/>
      <c r="W10" s="213"/>
      <c r="X10" s="213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</row>
    <row r="11" spans="1:137" s="4" customFormat="1" ht="15" customHeight="1" x14ac:dyDescent="0.25">
      <c r="A11" s="202"/>
      <c r="B11" s="203"/>
      <c r="C11" s="214"/>
      <c r="D11" s="215"/>
      <c r="E11" s="292"/>
      <c r="F11" s="293"/>
      <c r="G11" s="216"/>
      <c r="H11" s="211"/>
      <c r="I11" s="61"/>
      <c r="J11" s="3"/>
      <c r="K11" s="213"/>
      <c r="L11" s="213"/>
      <c r="M11" s="69"/>
      <c r="N11" s="213"/>
      <c r="O11" s="213"/>
      <c r="P11" s="69"/>
      <c r="Q11" s="213"/>
      <c r="R11" s="213"/>
      <c r="S11" s="69"/>
      <c r="T11" s="213"/>
      <c r="U11" s="213"/>
      <c r="V11" s="69"/>
      <c r="W11" s="213"/>
      <c r="X11" s="213"/>
      <c r="Y11" s="69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</row>
    <row r="12" spans="1:137" s="4" customFormat="1" ht="15" customHeight="1" x14ac:dyDescent="0.25">
      <c r="A12" s="202"/>
      <c r="B12" s="203"/>
      <c r="C12" s="214" t="s">
        <v>9</v>
      </c>
      <c r="D12" s="215"/>
      <c r="E12" s="294" t="s">
        <v>392</v>
      </c>
      <c r="F12" s="295"/>
      <c r="G12" s="59"/>
      <c r="H12" s="59"/>
      <c r="I12" s="60"/>
      <c r="J12" s="3"/>
      <c r="K12" s="213"/>
      <c r="L12" s="213"/>
      <c r="M12" s="69"/>
      <c r="N12" s="213"/>
      <c r="O12" s="213"/>
      <c r="P12" s="69"/>
      <c r="Q12" s="213"/>
      <c r="R12" s="213"/>
      <c r="S12" s="69"/>
      <c r="T12" s="213"/>
      <c r="U12" s="213"/>
      <c r="V12" s="69"/>
      <c r="W12" s="213"/>
      <c r="X12" s="213"/>
      <c r="Y12" s="69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</row>
    <row r="13" spans="1:137" s="4" customFormat="1" ht="15" customHeight="1" x14ac:dyDescent="0.25">
      <c r="A13" s="202"/>
      <c r="B13" s="203"/>
      <c r="C13" s="214"/>
      <c r="D13" s="217"/>
      <c r="E13" s="58"/>
      <c r="F13" s="180"/>
      <c r="G13" s="218"/>
      <c r="H13" s="161">
        <f>IFERROR((G13/E222),"")</f>
        <v>0</v>
      </c>
      <c r="I13" s="219" t="s">
        <v>10</v>
      </c>
      <c r="J13" s="3"/>
      <c r="K13" s="213"/>
      <c r="L13" s="213"/>
      <c r="M13" s="69"/>
      <c r="N13" s="213"/>
      <c r="O13" s="213"/>
      <c r="P13" s="69"/>
      <c r="Q13" s="213"/>
      <c r="R13" s="213"/>
      <c r="S13" s="69"/>
      <c r="T13" s="213"/>
      <c r="U13" s="213"/>
      <c r="V13" s="69"/>
      <c r="W13" s="213"/>
      <c r="X13" s="213"/>
      <c r="Y13" s="69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</row>
    <row r="14" spans="1:137" s="4" customFormat="1" ht="13.8" thickBot="1" x14ac:dyDescent="0.3">
      <c r="A14" s="202"/>
      <c r="B14" s="220"/>
      <c r="C14" s="200" t="s">
        <v>11</v>
      </c>
      <c r="D14" s="221"/>
      <c r="E14" s="222">
        <f>E222</f>
        <v>834783.66485200007</v>
      </c>
      <c r="F14" s="181"/>
      <c r="G14" s="223" t="str">
        <f>IFERROR((SUM(#REF!, G215, I215)/#REF!),"")</f>
        <v/>
      </c>
      <c r="H14" s="53"/>
      <c r="I14" s="224" t="s">
        <v>12</v>
      </c>
      <c r="J14" s="3"/>
      <c r="K14" s="213"/>
      <c r="L14" s="213"/>
      <c r="M14" s="69"/>
      <c r="N14" s="213"/>
      <c r="O14" s="213"/>
      <c r="P14" s="69"/>
      <c r="Q14" s="213"/>
      <c r="R14" s="213"/>
      <c r="S14" s="69"/>
      <c r="T14" s="213"/>
      <c r="U14" s="213"/>
      <c r="V14" s="69"/>
      <c r="W14" s="213"/>
      <c r="X14" s="213"/>
      <c r="Y14" s="69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</row>
    <row r="15" spans="1:137" s="4" customFormat="1" ht="15" customHeight="1" thickBot="1" x14ac:dyDescent="0.3">
      <c r="A15" s="202"/>
      <c r="B15" s="225"/>
      <c r="C15" s="49"/>
      <c r="D15" s="226"/>
      <c r="E15" s="227"/>
      <c r="F15" s="55"/>
      <c r="G15" s="228" t="str">
        <f>IFERROR(($G$221/#REF!),"")</f>
        <v/>
      </c>
      <c r="H15" s="228" t="str">
        <f>IFERROR(($H$221/#REF!),"")</f>
        <v/>
      </c>
      <c r="I15" s="228" t="str">
        <f>IFERROR(($I$221/#REF!),"")</f>
        <v/>
      </c>
      <c r="J15" s="34"/>
      <c r="K15" s="213"/>
      <c r="L15" s="213"/>
      <c r="M15" s="69"/>
      <c r="N15" s="213"/>
      <c r="O15" s="213"/>
      <c r="P15" s="69"/>
      <c r="Q15" s="213"/>
      <c r="R15" s="213"/>
      <c r="S15" s="69"/>
      <c r="T15" s="213"/>
      <c r="U15" s="213"/>
      <c r="V15" s="69"/>
      <c r="W15" s="213"/>
      <c r="X15" s="213"/>
      <c r="Y15" s="69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</row>
    <row r="16" spans="1:137" s="4" customFormat="1" ht="15" customHeight="1" thickBot="1" x14ac:dyDescent="0.3">
      <c r="A16" s="202"/>
      <c r="C16" s="229"/>
      <c r="D16" s="217"/>
      <c r="E16" s="230"/>
      <c r="F16" s="231" t="s">
        <v>13</v>
      </c>
      <c r="G16" s="232"/>
      <c r="H16" s="233" t="s">
        <v>14</v>
      </c>
      <c r="I16" s="233"/>
      <c r="J16" s="3"/>
      <c r="K16" s="213"/>
      <c r="L16" s="213"/>
      <c r="M16" s="69"/>
      <c r="N16" s="213"/>
      <c r="O16" s="213"/>
      <c r="P16" s="69"/>
      <c r="Q16" s="213"/>
      <c r="R16" s="213"/>
      <c r="S16" s="69"/>
      <c r="T16" s="213"/>
      <c r="U16" s="213"/>
      <c r="V16" s="69"/>
      <c r="W16" s="213"/>
      <c r="X16" s="213"/>
      <c r="Y16" s="69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</row>
    <row r="17" spans="1:137" s="4" customFormat="1" ht="15" customHeight="1" thickBot="1" x14ac:dyDescent="0.3">
      <c r="A17" s="202"/>
      <c r="B17" s="234"/>
      <c r="C17" s="308" t="s">
        <v>15</v>
      </c>
      <c r="D17" s="217"/>
      <c r="E17" s="235"/>
      <c r="F17" s="186" t="s">
        <v>16</v>
      </c>
      <c r="G17" s="236" t="s">
        <v>17</v>
      </c>
      <c r="H17" s="56" t="s">
        <v>18</v>
      </c>
      <c r="I17" s="236" t="s">
        <v>19</v>
      </c>
      <c r="J17" s="3"/>
      <c r="K17" s="213"/>
      <c r="L17" s="213"/>
      <c r="M17" s="69"/>
      <c r="N17" s="213"/>
      <c r="O17" s="213"/>
      <c r="P17" s="69"/>
      <c r="Q17" s="213"/>
      <c r="R17" s="213"/>
      <c r="S17" s="69"/>
      <c r="T17" s="213"/>
      <c r="U17" s="213"/>
      <c r="V17" s="69"/>
      <c r="W17" s="213"/>
      <c r="X17" s="213"/>
      <c r="Y17" s="69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</row>
    <row r="18" spans="1:137" s="5" customFormat="1" ht="13.8" thickBot="1" x14ac:dyDescent="0.3">
      <c r="A18" s="202"/>
      <c r="B18" s="237"/>
      <c r="C18" s="309"/>
      <c r="D18" s="217"/>
      <c r="E18" s="238" t="s">
        <v>20</v>
      </c>
      <c r="F18" s="99" t="s">
        <v>21</v>
      </c>
      <c r="G18" s="236" t="s">
        <v>22</v>
      </c>
      <c r="H18" s="100" t="s">
        <v>23</v>
      </c>
      <c r="I18" s="236" t="s">
        <v>24</v>
      </c>
      <c r="J18" s="3"/>
      <c r="K18" s="213"/>
      <c r="L18" s="213"/>
      <c r="M18" s="69"/>
      <c r="N18" s="213"/>
      <c r="O18" s="213"/>
      <c r="P18" s="69"/>
      <c r="Q18" s="213"/>
      <c r="R18" s="213"/>
      <c r="S18" s="69"/>
      <c r="T18" s="213"/>
      <c r="U18" s="213"/>
      <c r="V18" s="69"/>
      <c r="W18" s="213"/>
      <c r="X18" s="213"/>
      <c r="Y18" s="69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</row>
    <row r="19" spans="1:137" s="8" customFormat="1" ht="15" customHeight="1" thickBot="1" x14ac:dyDescent="0.3">
      <c r="A19" s="239"/>
      <c r="B19" s="240" t="s">
        <v>25</v>
      </c>
      <c r="C19" s="241" t="s">
        <v>26</v>
      </c>
      <c r="D19" s="144"/>
      <c r="E19" s="138"/>
      <c r="F19" s="139"/>
      <c r="G19" s="242"/>
      <c r="H19" s="242"/>
      <c r="I19" s="243"/>
      <c r="J19" s="7"/>
      <c r="K19" s="72"/>
      <c r="L19" s="73"/>
      <c r="M19" s="74"/>
      <c r="N19" s="72"/>
      <c r="O19" s="73"/>
      <c r="P19" s="74"/>
      <c r="Q19" s="72"/>
      <c r="R19" s="73"/>
      <c r="S19" s="74"/>
      <c r="T19" s="72"/>
      <c r="U19" s="73"/>
      <c r="V19" s="74"/>
      <c r="W19" s="72"/>
      <c r="X19" s="73"/>
      <c r="Y19" s="7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</row>
    <row r="20" spans="1:137" ht="15" customHeight="1" x14ac:dyDescent="0.25">
      <c r="A20" s="239"/>
      <c r="B20" s="117" t="s">
        <v>27</v>
      </c>
      <c r="C20" s="160" t="s">
        <v>28</v>
      </c>
      <c r="D20" s="92"/>
      <c r="E20" s="162">
        <v>0</v>
      </c>
      <c r="F20" s="187" t="str">
        <f>IFERROR((#REF!+G20/#REF!),"")</f>
        <v/>
      </c>
      <c r="G20" s="244"/>
      <c r="H20" s="244"/>
      <c r="I20" s="245"/>
      <c r="J20" s="7"/>
      <c r="K20" s="72"/>
      <c r="L20" s="73"/>
      <c r="M20" s="74"/>
      <c r="N20" s="72"/>
      <c r="O20" s="73"/>
      <c r="P20" s="74"/>
      <c r="Q20" s="72"/>
      <c r="R20" s="73"/>
      <c r="S20" s="74"/>
      <c r="T20" s="72"/>
      <c r="U20" s="73"/>
      <c r="V20" s="74"/>
      <c r="W20" s="72"/>
      <c r="X20" s="73"/>
      <c r="Y20" s="74"/>
    </row>
    <row r="21" spans="1:137" ht="15" customHeight="1" x14ac:dyDescent="0.25">
      <c r="A21" s="239"/>
      <c r="B21" s="117" t="s">
        <v>29</v>
      </c>
      <c r="C21" s="160" t="s">
        <v>30</v>
      </c>
      <c r="D21" s="92"/>
      <c r="E21" s="162">
        <v>1</v>
      </c>
      <c r="F21" s="188" t="str">
        <f>IFERROR((#REF!+G21/#REF!),"")</f>
        <v/>
      </c>
      <c r="G21" s="244"/>
      <c r="H21" s="244"/>
      <c r="I21" s="245">
        <v>145319</v>
      </c>
      <c r="J21" s="7"/>
      <c r="K21" s="72"/>
      <c r="L21" s="73"/>
      <c r="M21" s="74"/>
      <c r="N21" s="72"/>
      <c r="O21" s="73"/>
      <c r="P21" s="74"/>
      <c r="Q21" s="72"/>
      <c r="R21" s="73"/>
      <c r="S21" s="74"/>
      <c r="T21" s="72"/>
      <c r="U21" s="73"/>
      <c r="V21" s="74"/>
      <c r="W21" s="72"/>
      <c r="X21" s="73"/>
      <c r="Y21" s="74"/>
    </row>
    <row r="22" spans="1:137" ht="15" customHeight="1" thickBot="1" x14ac:dyDescent="0.3">
      <c r="A22" s="239"/>
      <c r="B22" s="118" t="s">
        <v>31</v>
      </c>
      <c r="C22" s="133" t="s">
        <v>32</v>
      </c>
      <c r="D22" s="106"/>
      <c r="E22" s="162">
        <v>0</v>
      </c>
      <c r="F22" s="189" t="str">
        <f>IFERROR((#REF!+G22/#REF!),"")</f>
        <v/>
      </c>
      <c r="G22" s="246"/>
      <c r="H22" s="246"/>
      <c r="I22" s="247"/>
      <c r="J22" s="7"/>
      <c r="K22" s="72"/>
      <c r="L22" s="73"/>
      <c r="M22" s="74"/>
      <c r="N22" s="72"/>
      <c r="O22" s="73"/>
      <c r="P22" s="74"/>
      <c r="Q22" s="72"/>
      <c r="R22" s="73"/>
      <c r="S22" s="74"/>
      <c r="T22" s="72"/>
      <c r="U22" s="73"/>
      <c r="V22" s="74"/>
      <c r="W22" s="72"/>
      <c r="X22" s="73"/>
      <c r="Y22" s="74"/>
    </row>
    <row r="23" spans="1:137" ht="15" customHeight="1" thickBot="1" x14ac:dyDescent="0.3">
      <c r="A23" s="248"/>
      <c r="B23" s="249" t="str">
        <f>IFERROR((#REF!+G23+H23+I23)/$E$222,"")</f>
        <v/>
      </c>
      <c r="C23" s="103" t="s">
        <v>33</v>
      </c>
      <c r="D23" s="96"/>
      <c r="E23" s="114"/>
      <c r="F23" s="115" t="str">
        <f>IFERROR((#REF!/#REF!),"")</f>
        <v/>
      </c>
      <c r="G23" s="116">
        <f>SUM(G20:G22)</f>
        <v>0</v>
      </c>
      <c r="H23" s="116">
        <f>SUM(H20:H22)</f>
        <v>0</v>
      </c>
      <c r="I23" s="116">
        <f>SUM(I20:I22)</f>
        <v>145319</v>
      </c>
      <c r="J23" s="7"/>
      <c r="K23" s="72"/>
      <c r="L23" s="73"/>
      <c r="M23" s="74"/>
      <c r="N23" s="72"/>
      <c r="O23" s="73"/>
      <c r="P23" s="74"/>
      <c r="Q23" s="72"/>
      <c r="R23" s="73"/>
      <c r="S23" s="74"/>
      <c r="T23" s="72"/>
      <c r="U23" s="73"/>
      <c r="V23" s="74"/>
      <c r="W23" s="72"/>
      <c r="X23" s="73"/>
      <c r="Y23" s="74"/>
    </row>
    <row r="24" spans="1:137" ht="15" customHeight="1" x14ac:dyDescent="0.25">
      <c r="A24" s="239"/>
      <c r="B24" s="250" t="s">
        <v>34</v>
      </c>
      <c r="C24" s="145" t="s">
        <v>35</v>
      </c>
      <c r="D24" s="144"/>
      <c r="E24" s="140"/>
      <c r="F24" s="141"/>
      <c r="G24" s="251"/>
      <c r="H24" s="251"/>
      <c r="I24" s="252"/>
      <c r="J24" s="7"/>
      <c r="K24" s="72"/>
      <c r="L24" s="73"/>
      <c r="M24" s="74"/>
      <c r="N24" s="72"/>
      <c r="O24" s="73"/>
      <c r="P24" s="74"/>
      <c r="Q24" s="72"/>
      <c r="R24" s="73"/>
      <c r="S24" s="74"/>
      <c r="T24" s="72"/>
      <c r="U24" s="73"/>
      <c r="V24" s="74"/>
      <c r="W24" s="72"/>
      <c r="X24" s="73"/>
      <c r="Y24" s="74"/>
    </row>
    <row r="25" spans="1:137" ht="15" customHeight="1" x14ac:dyDescent="0.25">
      <c r="A25" s="239"/>
      <c r="B25" s="117" t="s">
        <v>36</v>
      </c>
      <c r="C25" s="160" t="s">
        <v>37</v>
      </c>
      <c r="D25" s="92"/>
      <c r="E25" s="162">
        <v>1</v>
      </c>
      <c r="F25" s="187" t="str">
        <f>IFERROR((#REF!+G25/#REF!),"")</f>
        <v/>
      </c>
      <c r="G25" s="253"/>
      <c r="H25" s="253"/>
      <c r="I25" s="254">
        <v>8565</v>
      </c>
      <c r="J25" s="7"/>
      <c r="K25" s="72"/>
      <c r="L25" s="73"/>
      <c r="M25" s="74"/>
      <c r="N25" s="72"/>
      <c r="O25" s="73"/>
      <c r="P25" s="74"/>
      <c r="Q25" s="72"/>
      <c r="R25" s="73"/>
      <c r="S25" s="74"/>
      <c r="T25" s="72"/>
      <c r="U25" s="73"/>
      <c r="V25" s="74"/>
      <c r="W25" s="72"/>
      <c r="X25" s="73"/>
      <c r="Y25" s="74"/>
    </row>
    <row r="26" spans="1:137" ht="15" customHeight="1" x14ac:dyDescent="0.25">
      <c r="A26" s="239"/>
      <c r="B26" s="117" t="s">
        <v>38</v>
      </c>
      <c r="C26" s="160" t="s">
        <v>39</v>
      </c>
      <c r="D26" s="92"/>
      <c r="E26" s="162">
        <v>1</v>
      </c>
      <c r="F26" s="188" t="str">
        <f>IFERROR((#REF!+G26/#REF!),"")</f>
        <v/>
      </c>
      <c r="G26" s="253"/>
      <c r="H26" s="253"/>
      <c r="I26" s="254">
        <v>5000</v>
      </c>
      <c r="J26" s="7"/>
      <c r="K26" s="72"/>
      <c r="L26" s="73"/>
      <c r="M26" s="74"/>
      <c r="N26" s="72"/>
      <c r="O26" s="73"/>
      <c r="P26" s="74"/>
      <c r="Q26" s="72"/>
      <c r="R26" s="73"/>
      <c r="S26" s="74"/>
      <c r="T26" s="72"/>
      <c r="U26" s="73"/>
      <c r="V26" s="74"/>
      <c r="W26" s="72"/>
      <c r="X26" s="73"/>
      <c r="Y26" s="74"/>
    </row>
    <row r="27" spans="1:137" ht="15" customHeight="1" thickBot="1" x14ac:dyDescent="0.3">
      <c r="A27" s="239"/>
      <c r="B27" s="118" t="s">
        <v>40</v>
      </c>
      <c r="C27" s="133" t="s">
        <v>41</v>
      </c>
      <c r="D27" s="106"/>
      <c r="E27" s="162">
        <v>0</v>
      </c>
      <c r="F27" s="189" t="str">
        <f>IFERROR((#REF!+G27/#REF!),"")</f>
        <v/>
      </c>
      <c r="G27" s="246"/>
      <c r="H27" s="246"/>
      <c r="I27" s="247"/>
      <c r="J27" s="7"/>
      <c r="K27" s="72"/>
      <c r="L27" s="73"/>
      <c r="M27" s="74"/>
      <c r="N27" s="72"/>
      <c r="O27" s="73"/>
      <c r="P27" s="74"/>
      <c r="Q27" s="72"/>
      <c r="R27" s="73"/>
      <c r="S27" s="74"/>
      <c r="T27" s="72"/>
      <c r="U27" s="73"/>
      <c r="V27" s="74"/>
      <c r="W27" s="72"/>
      <c r="X27" s="73"/>
      <c r="Y27" s="74"/>
    </row>
    <row r="28" spans="1:137" ht="15" customHeight="1" thickBot="1" x14ac:dyDescent="0.3">
      <c r="A28" s="248"/>
      <c r="B28" s="255" t="str">
        <f>IFERROR((#REF!+G28+H28+I28)/$E$222,"")</f>
        <v/>
      </c>
      <c r="C28" s="97" t="s">
        <v>42</v>
      </c>
      <c r="D28" s="98"/>
      <c r="E28" s="105"/>
      <c r="F28" s="115" t="str">
        <f>IFERROR((#REF!/#REF!),"")</f>
        <v/>
      </c>
      <c r="G28" s="32">
        <f>SUM(G25:G27)</f>
        <v>0</v>
      </c>
      <c r="H28" s="32">
        <f>SUM(H25:H27)</f>
        <v>0</v>
      </c>
      <c r="I28" s="32">
        <f>SUM(I25:I27)</f>
        <v>13565</v>
      </c>
      <c r="J28" s="7"/>
      <c r="K28" s="72"/>
      <c r="L28" s="73"/>
      <c r="M28" s="74"/>
      <c r="N28" s="72"/>
      <c r="O28" s="73"/>
      <c r="P28" s="74"/>
      <c r="Q28" s="72"/>
      <c r="R28" s="73"/>
      <c r="S28" s="74"/>
      <c r="T28" s="72"/>
      <c r="U28" s="73"/>
      <c r="V28" s="74"/>
      <c r="W28" s="72"/>
      <c r="X28" s="73"/>
      <c r="Y28" s="74"/>
    </row>
    <row r="29" spans="1:137" ht="15" customHeight="1" x14ac:dyDescent="0.25">
      <c r="A29" s="239"/>
      <c r="B29" s="256" t="s">
        <v>43</v>
      </c>
      <c r="C29" s="146" t="s">
        <v>44</v>
      </c>
      <c r="D29" s="144"/>
      <c r="E29" s="142"/>
      <c r="F29" s="143"/>
      <c r="G29" s="242"/>
      <c r="H29" s="242"/>
      <c r="I29" s="243"/>
      <c r="J29" s="7"/>
      <c r="K29" s="72"/>
      <c r="L29" s="73"/>
      <c r="M29" s="74"/>
      <c r="N29" s="72"/>
      <c r="O29" s="73"/>
      <c r="P29" s="74"/>
      <c r="Q29" s="72"/>
      <c r="R29" s="73"/>
      <c r="S29" s="74"/>
      <c r="T29" s="72"/>
      <c r="U29" s="73"/>
      <c r="V29" s="74"/>
      <c r="W29" s="72"/>
      <c r="X29" s="73"/>
      <c r="Y29" s="74"/>
    </row>
    <row r="30" spans="1:137" ht="15" customHeight="1" x14ac:dyDescent="0.25">
      <c r="A30" s="239"/>
      <c r="B30" s="119" t="s">
        <v>45</v>
      </c>
      <c r="C30" s="101" t="s">
        <v>46</v>
      </c>
      <c r="D30" s="6"/>
      <c r="E30" s="163">
        <v>0</v>
      </c>
      <c r="F30" s="187" t="str">
        <f>IFERROR((#REF!+G30/#REF!),"")</f>
        <v/>
      </c>
      <c r="G30" s="253"/>
      <c r="H30" s="253"/>
      <c r="I30" s="254"/>
      <c r="J30" s="7"/>
      <c r="K30" s="72"/>
      <c r="L30" s="73"/>
      <c r="M30" s="74"/>
      <c r="N30" s="72"/>
      <c r="O30" s="73"/>
      <c r="P30" s="74"/>
      <c r="Q30" s="72"/>
      <c r="R30" s="73"/>
      <c r="S30" s="74"/>
      <c r="T30" s="72"/>
      <c r="U30" s="73"/>
      <c r="V30" s="74"/>
      <c r="W30" s="72"/>
      <c r="X30" s="73"/>
      <c r="Y30" s="74"/>
    </row>
    <row r="31" spans="1:137" ht="15" customHeight="1" x14ac:dyDescent="0.25">
      <c r="A31" s="239"/>
      <c r="B31" s="119" t="s">
        <v>45</v>
      </c>
      <c r="C31" s="101" t="s">
        <v>47</v>
      </c>
      <c r="D31" s="6"/>
      <c r="E31" s="163">
        <v>0</v>
      </c>
      <c r="F31" s="188" t="str">
        <f>IFERROR((#REF!+G31/#REF!),"")</f>
        <v/>
      </c>
      <c r="G31" s="253"/>
      <c r="H31" s="253"/>
      <c r="I31" s="254"/>
      <c r="J31" s="7"/>
      <c r="K31" s="72"/>
      <c r="L31" s="73"/>
      <c r="M31" s="74"/>
      <c r="N31" s="72"/>
      <c r="O31" s="73"/>
      <c r="P31" s="74"/>
      <c r="Q31" s="72"/>
      <c r="R31" s="73"/>
      <c r="S31" s="74"/>
      <c r="T31" s="72"/>
      <c r="U31" s="73"/>
      <c r="V31" s="74"/>
      <c r="W31" s="72"/>
      <c r="X31" s="73"/>
      <c r="Y31" s="74"/>
    </row>
    <row r="32" spans="1:137" ht="15" customHeight="1" x14ac:dyDescent="0.25">
      <c r="A32" s="239"/>
      <c r="B32" s="119" t="s">
        <v>48</v>
      </c>
      <c r="C32" s="101" t="s">
        <v>49</v>
      </c>
      <c r="D32" s="6"/>
      <c r="E32" s="163">
        <v>0</v>
      </c>
      <c r="F32" s="188" t="str">
        <f>IFERROR((#REF!+G32/#REF!),"")</f>
        <v/>
      </c>
      <c r="G32" s="253"/>
      <c r="H32" s="253"/>
      <c r="I32" s="254"/>
      <c r="J32" s="7"/>
      <c r="K32" s="72"/>
      <c r="L32" s="73"/>
      <c r="M32" s="74"/>
      <c r="N32" s="72"/>
      <c r="O32" s="73"/>
      <c r="P32" s="74"/>
      <c r="Q32" s="72"/>
      <c r="R32" s="73"/>
      <c r="S32" s="74"/>
      <c r="T32" s="72"/>
      <c r="U32" s="73"/>
      <c r="V32" s="74"/>
      <c r="W32" s="72"/>
      <c r="X32" s="73"/>
      <c r="Y32" s="74"/>
    </row>
    <row r="33" spans="1:137" ht="15" customHeight="1" x14ac:dyDescent="0.25">
      <c r="A33" s="239"/>
      <c r="B33" s="119" t="s">
        <v>50</v>
      </c>
      <c r="C33" s="101" t="s">
        <v>51</v>
      </c>
      <c r="D33" s="6"/>
      <c r="E33" s="163">
        <v>0</v>
      </c>
      <c r="F33" s="188" t="str">
        <f>IFERROR((#REF!+G33/#REF!),"")</f>
        <v/>
      </c>
      <c r="G33" s="253"/>
      <c r="H33" s="253"/>
      <c r="I33" s="254"/>
      <c r="J33" s="7"/>
      <c r="K33" s="72"/>
      <c r="L33" s="73"/>
      <c r="M33" s="74"/>
      <c r="N33" s="72"/>
      <c r="O33" s="73"/>
      <c r="P33" s="74"/>
      <c r="Q33" s="72"/>
      <c r="R33" s="73"/>
      <c r="S33" s="74"/>
      <c r="T33" s="72"/>
      <c r="U33" s="73"/>
      <c r="V33" s="74"/>
      <c r="W33" s="72"/>
      <c r="X33" s="73"/>
      <c r="Y33" s="74"/>
    </row>
    <row r="34" spans="1:137" ht="15" customHeight="1" x14ac:dyDescent="0.25">
      <c r="A34" s="239"/>
      <c r="B34" s="120" t="s">
        <v>52</v>
      </c>
      <c r="C34" s="101" t="s">
        <v>53</v>
      </c>
      <c r="D34" s="6"/>
      <c r="E34" s="163">
        <v>0</v>
      </c>
      <c r="F34" s="188" t="str">
        <f>IFERROR((#REF!+G34/#REF!),"")</f>
        <v/>
      </c>
      <c r="G34" s="253"/>
      <c r="H34" s="253"/>
      <c r="I34" s="254"/>
      <c r="J34" s="7"/>
      <c r="K34" s="72"/>
      <c r="L34" s="73"/>
      <c r="M34" s="74"/>
      <c r="N34" s="72"/>
      <c r="O34" s="73"/>
      <c r="P34" s="74"/>
      <c r="Q34" s="72"/>
      <c r="R34" s="73"/>
      <c r="S34" s="74"/>
      <c r="T34" s="72"/>
      <c r="U34" s="73"/>
      <c r="V34" s="74"/>
      <c r="W34" s="72"/>
      <c r="X34" s="73"/>
      <c r="Y34" s="74"/>
    </row>
    <row r="35" spans="1:137" s="8" customFormat="1" ht="15" customHeight="1" thickBot="1" x14ac:dyDescent="0.3">
      <c r="A35" s="239"/>
      <c r="B35" s="118" t="s">
        <v>54</v>
      </c>
      <c r="C35" s="133" t="s">
        <v>55</v>
      </c>
      <c r="D35" s="106"/>
      <c r="E35" s="163">
        <v>0</v>
      </c>
      <c r="F35" s="189" t="str">
        <f>IFERROR((#REF!+G35/#REF!),"")</f>
        <v/>
      </c>
      <c r="G35" s="246"/>
      <c r="H35" s="246"/>
      <c r="I35" s="247"/>
      <c r="J35" s="7"/>
      <c r="K35" s="72"/>
      <c r="L35" s="73"/>
      <c r="M35" s="74"/>
      <c r="N35" s="72"/>
      <c r="O35" s="73"/>
      <c r="P35" s="74"/>
      <c r="Q35" s="72"/>
      <c r="R35" s="73"/>
      <c r="S35" s="74"/>
      <c r="T35" s="72"/>
      <c r="U35" s="73"/>
      <c r="V35" s="74"/>
      <c r="W35" s="72"/>
      <c r="X35" s="73"/>
      <c r="Y35" s="7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</row>
    <row r="36" spans="1:137" ht="15" customHeight="1" thickBot="1" x14ac:dyDescent="0.3">
      <c r="A36" s="248"/>
      <c r="B36" s="255" t="str">
        <f>IFERROR((#REF!+G36+H36+I36)/$E$222,"")</f>
        <v/>
      </c>
      <c r="C36" s="97" t="s">
        <v>56</v>
      </c>
      <c r="D36" s="98"/>
      <c r="E36" s="105"/>
      <c r="F36" s="94" t="str">
        <f>IFERROR((#REF!/#REF!),"")</f>
        <v/>
      </c>
      <c r="G36" s="31">
        <f>SUM(G30:G35)</f>
        <v>0</v>
      </c>
      <c r="H36" s="31">
        <f>SUM(H30:H35)</f>
        <v>0</v>
      </c>
      <c r="I36" s="31">
        <f>SUM(I30:I35)</f>
        <v>0</v>
      </c>
      <c r="J36" s="7"/>
      <c r="K36" s="72"/>
      <c r="L36" s="73"/>
      <c r="M36" s="74"/>
      <c r="N36" s="72"/>
      <c r="O36" s="73"/>
      <c r="P36" s="74"/>
      <c r="Q36" s="72"/>
      <c r="R36" s="73"/>
      <c r="S36" s="74"/>
      <c r="T36" s="72"/>
      <c r="U36" s="73"/>
      <c r="V36" s="74"/>
      <c r="W36" s="72"/>
      <c r="X36" s="73"/>
      <c r="Y36" s="74"/>
    </row>
    <row r="37" spans="1:137" ht="15" customHeight="1" x14ac:dyDescent="0.25">
      <c r="A37" s="239"/>
      <c r="B37" s="256" t="s">
        <v>57</v>
      </c>
      <c r="C37" s="146" t="s">
        <v>58</v>
      </c>
      <c r="D37" s="144"/>
      <c r="E37" s="142"/>
      <c r="F37" s="143"/>
      <c r="G37" s="242"/>
      <c r="H37" s="242"/>
      <c r="I37" s="243"/>
      <c r="J37" s="7"/>
      <c r="K37" s="72"/>
      <c r="L37" s="73"/>
      <c r="M37" s="74"/>
      <c r="N37" s="72"/>
      <c r="O37" s="73"/>
      <c r="P37" s="74"/>
      <c r="Q37" s="72"/>
      <c r="R37" s="73"/>
      <c r="S37" s="74"/>
      <c r="T37" s="72"/>
      <c r="U37" s="73"/>
      <c r="V37" s="74"/>
      <c r="W37" s="72"/>
      <c r="X37" s="73"/>
      <c r="Y37" s="74"/>
    </row>
    <row r="38" spans="1:137" ht="15" customHeight="1" x14ac:dyDescent="0.25">
      <c r="A38" s="239"/>
      <c r="B38" s="119" t="s">
        <v>59</v>
      </c>
      <c r="C38" s="101" t="s">
        <v>60</v>
      </c>
      <c r="D38" s="6"/>
      <c r="E38" s="163">
        <v>0</v>
      </c>
      <c r="F38" s="187" t="str">
        <f>IFERROR((#REF!+G38/#REF!),"")</f>
        <v/>
      </c>
      <c r="G38" s="253"/>
      <c r="H38" s="253"/>
      <c r="I38" s="254"/>
      <c r="J38" s="7"/>
      <c r="K38" s="72"/>
      <c r="L38" s="73"/>
      <c r="M38" s="74"/>
      <c r="N38" s="72"/>
      <c r="O38" s="73"/>
      <c r="P38" s="74"/>
      <c r="Q38" s="72"/>
      <c r="R38" s="73"/>
      <c r="S38" s="74"/>
      <c r="T38" s="72"/>
      <c r="U38" s="73"/>
      <c r="V38" s="74"/>
      <c r="W38" s="72"/>
      <c r="X38" s="73"/>
      <c r="Y38" s="74"/>
    </row>
    <row r="39" spans="1:137" ht="15" customHeight="1" x14ac:dyDescent="0.25">
      <c r="A39" s="239"/>
      <c r="B39" s="119" t="s">
        <v>59</v>
      </c>
      <c r="C39" s="101" t="s">
        <v>61</v>
      </c>
      <c r="D39" s="6"/>
      <c r="E39" s="163">
        <v>0</v>
      </c>
      <c r="F39" s="188" t="str">
        <f>IFERROR((#REF!+G39/#REF!),"")</f>
        <v/>
      </c>
      <c r="G39" s="253"/>
      <c r="H39" s="253"/>
      <c r="I39" s="254"/>
      <c r="J39" s="7"/>
      <c r="K39" s="72"/>
      <c r="L39" s="73"/>
      <c r="M39" s="74"/>
      <c r="N39" s="72"/>
      <c r="O39" s="73"/>
      <c r="P39" s="74"/>
      <c r="Q39" s="72"/>
      <c r="R39" s="73"/>
      <c r="S39" s="74"/>
      <c r="T39" s="72"/>
      <c r="U39" s="73"/>
      <c r="V39" s="74"/>
      <c r="W39" s="72"/>
      <c r="X39" s="73"/>
      <c r="Y39" s="74"/>
    </row>
    <row r="40" spans="1:137" ht="15" customHeight="1" x14ac:dyDescent="0.25">
      <c r="A40" s="239"/>
      <c r="B40" s="119" t="s">
        <v>62</v>
      </c>
      <c r="C40" s="101" t="s">
        <v>49</v>
      </c>
      <c r="D40" s="6"/>
      <c r="E40" s="163">
        <v>0</v>
      </c>
      <c r="F40" s="188" t="str">
        <f>IFERROR((#REF!+G40/#REF!),"")</f>
        <v/>
      </c>
      <c r="G40" s="257"/>
      <c r="H40" s="257"/>
      <c r="I40" s="258"/>
      <c r="J40" s="7"/>
      <c r="K40" s="72"/>
      <c r="L40" s="73"/>
      <c r="M40" s="74"/>
      <c r="N40" s="72"/>
      <c r="O40" s="73"/>
      <c r="P40" s="74"/>
      <c r="Q40" s="72"/>
      <c r="R40" s="73"/>
      <c r="S40" s="74"/>
      <c r="T40" s="72"/>
      <c r="U40" s="73"/>
      <c r="V40" s="74"/>
      <c r="W40" s="72"/>
      <c r="X40" s="73"/>
      <c r="Y40" s="74"/>
    </row>
    <row r="41" spans="1:137" ht="15" customHeight="1" x14ac:dyDescent="0.25">
      <c r="A41" s="239"/>
      <c r="B41" s="121" t="s">
        <v>63</v>
      </c>
      <c r="C41" s="108" t="s">
        <v>64</v>
      </c>
      <c r="D41" s="91"/>
      <c r="E41" s="163">
        <v>0</v>
      </c>
      <c r="F41" s="188" t="str">
        <f>IFERROR((#REF!+G41/#REF!),"")</f>
        <v/>
      </c>
      <c r="G41" s="259"/>
      <c r="H41" s="259"/>
      <c r="I41" s="260"/>
      <c r="J41" s="7"/>
      <c r="K41" s="72"/>
      <c r="L41" s="73"/>
      <c r="M41" s="74"/>
      <c r="N41" s="72"/>
      <c r="O41" s="73"/>
      <c r="P41" s="74"/>
      <c r="Q41" s="72"/>
      <c r="R41" s="73"/>
      <c r="S41" s="74"/>
      <c r="T41" s="72"/>
      <c r="U41" s="73"/>
      <c r="V41" s="74"/>
      <c r="W41" s="72"/>
      <c r="X41" s="73"/>
      <c r="Y41" s="74"/>
    </row>
    <row r="42" spans="1:137" ht="15" customHeight="1" x14ac:dyDescent="0.25">
      <c r="A42" s="239"/>
      <c r="B42" s="119" t="s">
        <v>63</v>
      </c>
      <c r="C42" s="101" t="s">
        <v>65</v>
      </c>
      <c r="D42" s="6"/>
      <c r="E42" s="163">
        <v>0</v>
      </c>
      <c r="F42" s="188" t="str">
        <f>IFERROR((#REF!+G42/#REF!),"")</f>
        <v/>
      </c>
      <c r="G42" s="257"/>
      <c r="H42" s="257"/>
      <c r="I42" s="258"/>
      <c r="J42" s="7"/>
      <c r="K42" s="72"/>
      <c r="L42" s="73"/>
      <c r="M42" s="74"/>
      <c r="N42" s="72"/>
      <c r="O42" s="73"/>
      <c r="P42" s="74"/>
      <c r="Q42" s="72"/>
      <c r="R42" s="73"/>
      <c r="S42" s="74"/>
      <c r="T42" s="72"/>
      <c r="U42" s="73"/>
      <c r="V42" s="74"/>
      <c r="W42" s="72"/>
      <c r="X42" s="73"/>
      <c r="Y42" s="74"/>
    </row>
    <row r="43" spans="1:137" ht="15" customHeight="1" thickBot="1" x14ac:dyDescent="0.3">
      <c r="A43" s="239"/>
      <c r="B43" s="118" t="s">
        <v>66</v>
      </c>
      <c r="C43" s="133" t="s">
        <v>67</v>
      </c>
      <c r="D43" s="106"/>
      <c r="E43" s="163">
        <v>0</v>
      </c>
      <c r="F43" s="189" t="str">
        <f>IFERROR((#REF!+G43/#REF!),"")</f>
        <v/>
      </c>
      <c r="G43" s="261"/>
      <c r="H43" s="261"/>
      <c r="I43" s="262"/>
      <c r="J43" s="7"/>
      <c r="K43" s="72"/>
      <c r="L43" s="73"/>
      <c r="M43" s="74"/>
      <c r="N43" s="72"/>
      <c r="O43" s="73"/>
      <c r="P43" s="74"/>
      <c r="Q43" s="72"/>
      <c r="R43" s="73"/>
      <c r="S43" s="74"/>
      <c r="T43" s="72"/>
      <c r="U43" s="73"/>
      <c r="V43" s="74"/>
      <c r="W43" s="72"/>
      <c r="X43" s="73"/>
      <c r="Y43" s="74"/>
    </row>
    <row r="44" spans="1:137" ht="15" customHeight="1" thickBot="1" x14ac:dyDescent="0.3">
      <c r="A44" s="248"/>
      <c r="B44" s="255" t="str">
        <f>IFERROR((#REF!+G44+H44+I44)/$E$222,"")</f>
        <v/>
      </c>
      <c r="C44" s="97" t="s">
        <v>68</v>
      </c>
      <c r="D44" s="98"/>
      <c r="E44" s="105"/>
      <c r="F44" s="94" t="str">
        <f>IFERROR((#REF!/#REF!),"")</f>
        <v/>
      </c>
      <c r="G44" s="32">
        <f>SUM(G38:G43)</f>
        <v>0</v>
      </c>
      <c r="H44" s="32">
        <f>SUM(H38:H43)</f>
        <v>0</v>
      </c>
      <c r="I44" s="32">
        <f>SUM(I38:I43)</f>
        <v>0</v>
      </c>
      <c r="J44" s="7"/>
      <c r="K44" s="72"/>
      <c r="L44" s="73"/>
      <c r="M44" s="74"/>
      <c r="N44" s="72"/>
      <c r="O44" s="73"/>
      <c r="P44" s="74"/>
      <c r="Q44" s="72"/>
      <c r="R44" s="73"/>
      <c r="S44" s="74"/>
      <c r="T44" s="72"/>
      <c r="U44" s="73"/>
      <c r="V44" s="74"/>
      <c r="W44" s="72"/>
      <c r="X44" s="73"/>
      <c r="Y44" s="74"/>
    </row>
    <row r="45" spans="1:137" ht="15" customHeight="1" x14ac:dyDescent="0.25">
      <c r="A45" s="239"/>
      <c r="B45" s="156" t="s">
        <v>69</v>
      </c>
      <c r="C45" s="152" t="s">
        <v>70</v>
      </c>
      <c r="D45" s="147"/>
      <c r="E45" s="263"/>
      <c r="F45" s="143"/>
      <c r="G45" s="251"/>
      <c r="H45" s="251"/>
      <c r="I45" s="252"/>
      <c r="J45" s="7"/>
      <c r="K45" s="72"/>
      <c r="L45" s="73"/>
      <c r="M45" s="74"/>
      <c r="N45" s="72"/>
      <c r="O45" s="73"/>
      <c r="P45" s="74"/>
      <c r="Q45" s="72"/>
      <c r="R45" s="73"/>
      <c r="S45" s="74"/>
      <c r="T45" s="72"/>
      <c r="U45" s="73"/>
      <c r="V45" s="74"/>
      <c r="W45" s="72"/>
      <c r="X45" s="73"/>
      <c r="Y45" s="74"/>
    </row>
    <row r="46" spans="1:137" ht="15" customHeight="1" x14ac:dyDescent="0.25">
      <c r="A46" s="239"/>
      <c r="B46" s="120" t="s">
        <v>71</v>
      </c>
      <c r="C46" s="101" t="s">
        <v>72</v>
      </c>
      <c r="D46" s="6"/>
      <c r="E46" s="164">
        <v>0</v>
      </c>
      <c r="F46" s="187" t="str">
        <f>IFERROR((#REF!+G46/#REF!),"")</f>
        <v/>
      </c>
      <c r="G46" s="257"/>
      <c r="H46" s="257"/>
      <c r="I46" s="258"/>
      <c r="J46" s="7"/>
      <c r="K46" s="72"/>
      <c r="L46" s="73"/>
      <c r="M46" s="74"/>
      <c r="N46" s="72"/>
      <c r="O46" s="73"/>
      <c r="P46" s="74"/>
      <c r="Q46" s="72"/>
      <c r="R46" s="73"/>
      <c r="S46" s="74"/>
      <c r="T46" s="72"/>
      <c r="U46" s="73"/>
      <c r="V46" s="74"/>
      <c r="W46" s="72"/>
      <c r="X46" s="73"/>
      <c r="Y46" s="74"/>
    </row>
    <row r="47" spans="1:137" ht="15" customHeight="1" x14ac:dyDescent="0.25">
      <c r="A47" s="239"/>
      <c r="B47" s="117" t="s">
        <v>73</v>
      </c>
      <c r="C47" s="160" t="s">
        <v>74</v>
      </c>
      <c r="D47" s="92"/>
      <c r="E47" s="164">
        <v>0</v>
      </c>
      <c r="F47" s="93" t="str">
        <f>IFERROR((#REF!+G47/#REF!),"")</f>
        <v/>
      </c>
      <c r="G47" s="264"/>
      <c r="H47" s="264"/>
      <c r="I47" s="265"/>
      <c r="J47" s="7"/>
      <c r="K47" s="72"/>
      <c r="L47" s="73"/>
      <c r="M47" s="74"/>
      <c r="N47" s="72"/>
      <c r="O47" s="73"/>
      <c r="P47" s="74"/>
      <c r="Q47" s="72"/>
      <c r="R47" s="73"/>
      <c r="S47" s="74"/>
      <c r="T47" s="72"/>
      <c r="U47" s="73"/>
      <c r="V47" s="74"/>
      <c r="W47" s="72"/>
      <c r="X47" s="73"/>
      <c r="Y47" s="74"/>
    </row>
    <row r="48" spans="1:137" ht="15" customHeight="1" x14ac:dyDescent="0.25">
      <c r="A48" s="239"/>
      <c r="B48" s="119" t="s">
        <v>75</v>
      </c>
      <c r="C48" s="101" t="s">
        <v>76</v>
      </c>
      <c r="D48" s="6"/>
      <c r="E48" s="164">
        <v>0</v>
      </c>
      <c r="F48" s="37" t="str">
        <f>IFERROR((#REF!+G48/#REF!),"")</f>
        <v/>
      </c>
      <c r="G48" s="264"/>
      <c r="H48" s="264"/>
      <c r="I48" s="265"/>
      <c r="J48" s="7"/>
      <c r="K48" s="72"/>
      <c r="L48" s="73"/>
      <c r="M48" s="74"/>
      <c r="N48" s="72"/>
      <c r="O48" s="73"/>
      <c r="P48" s="74"/>
      <c r="Q48" s="72"/>
      <c r="R48" s="73"/>
      <c r="S48" s="74"/>
      <c r="T48" s="72"/>
      <c r="U48" s="73"/>
      <c r="V48" s="74"/>
      <c r="W48" s="72"/>
      <c r="X48" s="73"/>
      <c r="Y48" s="74"/>
    </row>
    <row r="49" spans="1:137" ht="15" customHeight="1" x14ac:dyDescent="0.25">
      <c r="A49" s="239"/>
      <c r="B49" s="121" t="s">
        <v>77</v>
      </c>
      <c r="C49" s="108" t="s">
        <v>78</v>
      </c>
      <c r="D49" s="91"/>
      <c r="E49" s="164">
        <v>0</v>
      </c>
      <c r="F49" s="102" t="str">
        <f>IFERROR((#REF!+G49/#REF!),"")</f>
        <v/>
      </c>
      <c r="G49" s="266"/>
      <c r="H49" s="266"/>
      <c r="I49" s="267"/>
      <c r="J49" s="7"/>
      <c r="K49" s="72"/>
      <c r="L49" s="73"/>
      <c r="M49" s="74"/>
      <c r="N49" s="72"/>
      <c r="O49" s="73"/>
      <c r="P49" s="74"/>
      <c r="Q49" s="72"/>
      <c r="R49" s="73"/>
      <c r="S49" s="74"/>
      <c r="T49" s="72"/>
      <c r="U49" s="73"/>
      <c r="V49" s="74"/>
      <c r="W49" s="72"/>
      <c r="X49" s="73"/>
      <c r="Y49" s="74"/>
    </row>
    <row r="50" spans="1:137" ht="15" customHeight="1" thickBot="1" x14ac:dyDescent="0.3">
      <c r="A50" s="239"/>
      <c r="B50" s="118" t="s">
        <v>79</v>
      </c>
      <c r="C50" s="133" t="s">
        <v>80</v>
      </c>
      <c r="D50" s="106"/>
      <c r="E50" s="164">
        <v>0</v>
      </c>
      <c r="F50" s="107" t="str">
        <f>IFERROR((#REF!+G50/#REF!),"")</f>
        <v/>
      </c>
      <c r="G50" s="268"/>
      <c r="H50" s="268"/>
      <c r="I50" s="269"/>
      <c r="J50" s="7"/>
      <c r="K50" s="72"/>
      <c r="L50" s="73"/>
      <c r="M50" s="74"/>
      <c r="N50" s="72"/>
      <c r="O50" s="73"/>
      <c r="P50" s="74"/>
      <c r="Q50" s="72"/>
      <c r="R50" s="73"/>
      <c r="S50" s="74"/>
      <c r="T50" s="72"/>
      <c r="U50" s="73"/>
      <c r="V50" s="74"/>
      <c r="W50" s="72"/>
      <c r="X50" s="73"/>
      <c r="Y50" s="74"/>
    </row>
    <row r="51" spans="1:137" ht="15" customHeight="1" thickBot="1" x14ac:dyDescent="0.3">
      <c r="A51" s="248"/>
      <c r="B51" s="255" t="str">
        <f>IFERROR((#REF!+G51+H51+I51)/$E$222,"")</f>
        <v/>
      </c>
      <c r="C51" s="97" t="s">
        <v>81</v>
      </c>
      <c r="D51" s="98"/>
      <c r="E51" s="105"/>
      <c r="F51" s="94" t="str">
        <f>IFERROR((#REF!/#REF!),"")</f>
        <v/>
      </c>
      <c r="G51" s="32">
        <f>SUM(G46:G50)</f>
        <v>0</v>
      </c>
      <c r="H51" s="32">
        <f>SUM(H46:H50)</f>
        <v>0</v>
      </c>
      <c r="I51" s="32">
        <f>SUM(I46:I50)</f>
        <v>0</v>
      </c>
      <c r="J51" s="7"/>
      <c r="K51" s="72"/>
      <c r="L51" s="73"/>
      <c r="M51" s="74"/>
      <c r="N51" s="72"/>
      <c r="O51" s="73"/>
      <c r="P51" s="74"/>
      <c r="Q51" s="72"/>
      <c r="R51" s="73"/>
      <c r="S51" s="74"/>
      <c r="T51" s="72"/>
      <c r="U51" s="73"/>
      <c r="V51" s="74"/>
      <c r="W51" s="72"/>
      <c r="X51" s="73"/>
      <c r="Y51" s="74"/>
    </row>
    <row r="52" spans="1:137" ht="15" customHeight="1" x14ac:dyDescent="0.25">
      <c r="A52" s="239"/>
      <c r="B52" s="156" t="s">
        <v>82</v>
      </c>
      <c r="C52" s="148" t="s">
        <v>83</v>
      </c>
      <c r="D52" s="149"/>
      <c r="E52" s="150"/>
      <c r="F52" s="143"/>
      <c r="G52" s="242"/>
      <c r="H52" s="242"/>
      <c r="I52" s="243"/>
      <c r="J52" s="7"/>
      <c r="K52" s="72"/>
      <c r="L52" s="73"/>
      <c r="M52" s="74"/>
      <c r="N52" s="72"/>
      <c r="O52" s="73"/>
      <c r="P52" s="74"/>
      <c r="Q52" s="72"/>
      <c r="R52" s="73"/>
      <c r="S52" s="74"/>
      <c r="T52" s="72"/>
      <c r="U52" s="73"/>
      <c r="V52" s="74"/>
      <c r="W52" s="72"/>
      <c r="X52" s="73"/>
      <c r="Y52" s="74"/>
    </row>
    <row r="53" spans="1:137" ht="15" customHeight="1" x14ac:dyDescent="0.25">
      <c r="A53" s="239"/>
      <c r="B53" s="120" t="s">
        <v>84</v>
      </c>
      <c r="C53" s="101" t="s">
        <v>85</v>
      </c>
      <c r="D53" s="6"/>
      <c r="E53" s="163">
        <v>0</v>
      </c>
      <c r="F53" s="187" t="str">
        <f>IFERROR((#REF!+G53/#REF!),"")</f>
        <v/>
      </c>
      <c r="G53" s="253"/>
      <c r="H53" s="253"/>
      <c r="I53" s="254"/>
      <c r="J53" s="7"/>
      <c r="K53" s="72"/>
      <c r="L53" s="73"/>
      <c r="M53" s="74"/>
      <c r="N53" s="72"/>
      <c r="O53" s="73"/>
      <c r="P53" s="74"/>
      <c r="Q53" s="72"/>
      <c r="R53" s="73"/>
      <c r="S53" s="74"/>
      <c r="T53" s="72"/>
      <c r="U53" s="73"/>
      <c r="V53" s="74"/>
      <c r="W53" s="72"/>
      <c r="X53" s="73"/>
      <c r="Y53" s="74"/>
    </row>
    <row r="54" spans="1:137" ht="15" customHeight="1" x14ac:dyDescent="0.25">
      <c r="A54" s="239"/>
      <c r="B54" s="120" t="s">
        <v>86</v>
      </c>
      <c r="C54" s="101" t="s">
        <v>87</v>
      </c>
      <c r="D54" s="6"/>
      <c r="E54" s="163">
        <v>0</v>
      </c>
      <c r="F54" s="190" t="str">
        <f>IFERROR((#REF!+G54/#REF!),"")</f>
        <v/>
      </c>
      <c r="G54" s="253"/>
      <c r="H54" s="253"/>
      <c r="I54" s="254"/>
      <c r="J54" s="7"/>
      <c r="K54" s="72"/>
      <c r="L54" s="73"/>
      <c r="M54" s="74"/>
      <c r="N54" s="72"/>
      <c r="O54" s="73"/>
      <c r="P54" s="74"/>
      <c r="Q54" s="72"/>
      <c r="R54" s="73"/>
      <c r="S54" s="74"/>
      <c r="T54" s="72"/>
      <c r="U54" s="73"/>
      <c r="V54" s="74"/>
      <c r="W54" s="72"/>
      <c r="X54" s="73"/>
      <c r="Y54" s="74"/>
    </row>
    <row r="55" spans="1:137" ht="15" customHeight="1" x14ac:dyDescent="0.25">
      <c r="A55" s="239"/>
      <c r="B55" s="120" t="s">
        <v>88</v>
      </c>
      <c r="C55" s="101" t="s">
        <v>89</v>
      </c>
      <c r="D55" s="6"/>
      <c r="E55" s="163">
        <v>0</v>
      </c>
      <c r="F55" s="190" t="str">
        <f>IFERROR((#REF!+G55/#REF!),"")</f>
        <v/>
      </c>
      <c r="G55" s="253"/>
      <c r="H55" s="253"/>
      <c r="I55" s="254"/>
      <c r="J55" s="7"/>
      <c r="K55" s="72"/>
      <c r="L55" s="73"/>
      <c r="M55" s="74"/>
      <c r="N55" s="72"/>
      <c r="O55" s="73"/>
      <c r="P55" s="74"/>
      <c r="Q55" s="72"/>
      <c r="R55" s="73"/>
      <c r="S55" s="74"/>
      <c r="T55" s="72"/>
      <c r="U55" s="73"/>
      <c r="V55" s="74"/>
      <c r="W55" s="72"/>
      <c r="X55" s="73"/>
      <c r="Y55" s="74"/>
    </row>
    <row r="56" spans="1:137" ht="15" customHeight="1" x14ac:dyDescent="0.25">
      <c r="A56" s="239"/>
      <c r="B56" s="120" t="s">
        <v>90</v>
      </c>
      <c r="C56" s="101" t="s">
        <v>91</v>
      </c>
      <c r="D56" s="6"/>
      <c r="E56" s="163">
        <v>0</v>
      </c>
      <c r="F56" s="190" t="str">
        <f>IFERROR((#REF!+G56/#REF!),"")</f>
        <v/>
      </c>
      <c r="G56" s="244"/>
      <c r="H56" s="244"/>
      <c r="I56" s="245"/>
      <c r="J56" s="7"/>
      <c r="K56" s="72"/>
      <c r="L56" s="73"/>
      <c r="M56" s="74"/>
      <c r="N56" s="72"/>
      <c r="O56" s="73"/>
      <c r="P56" s="74"/>
      <c r="Q56" s="72"/>
      <c r="R56" s="73"/>
      <c r="S56" s="74"/>
      <c r="T56" s="72"/>
      <c r="U56" s="73"/>
      <c r="V56" s="74"/>
      <c r="W56" s="72"/>
      <c r="X56" s="73"/>
      <c r="Y56" s="74"/>
    </row>
    <row r="57" spans="1:137" ht="15" customHeight="1" thickBot="1" x14ac:dyDescent="0.3">
      <c r="A57" s="122"/>
      <c r="B57" s="118" t="s">
        <v>92</v>
      </c>
      <c r="C57" s="133" t="s">
        <v>93</v>
      </c>
      <c r="D57" s="125"/>
      <c r="E57" s="163">
        <v>0</v>
      </c>
      <c r="F57" s="107" t="str">
        <f>IFERROR((#REF!+G57/#REF!),"")</f>
        <v/>
      </c>
      <c r="G57" s="166"/>
      <c r="H57" s="166"/>
      <c r="I57" s="167"/>
      <c r="J57" s="7"/>
      <c r="K57" s="72"/>
      <c r="L57" s="73"/>
      <c r="M57" s="74"/>
      <c r="N57" s="72"/>
      <c r="O57" s="73"/>
      <c r="P57" s="74"/>
      <c r="Q57" s="72"/>
      <c r="R57" s="73"/>
      <c r="S57" s="74"/>
      <c r="T57" s="72"/>
      <c r="U57" s="73"/>
      <c r="V57" s="74"/>
      <c r="W57" s="72"/>
      <c r="X57" s="73"/>
      <c r="Y57" s="74"/>
    </row>
    <row r="58" spans="1:137" ht="15" customHeight="1" thickBot="1" x14ac:dyDescent="0.3">
      <c r="A58" s="111"/>
      <c r="B58" s="255" t="str">
        <f>IFERROR((#REF!+G58+H58+I58)/$E$222,"")</f>
        <v/>
      </c>
      <c r="C58" s="97" t="s">
        <v>94</v>
      </c>
      <c r="D58" s="98"/>
      <c r="E58" s="105"/>
      <c r="F58" s="123" t="str">
        <f>IFERROR((#REF!/#REF!),"")</f>
        <v/>
      </c>
      <c r="G58" s="124">
        <f>SUM(G53:G57)</f>
        <v>0</v>
      </c>
      <c r="H58" s="124">
        <f>SUM(H53:H57)</f>
        <v>0</v>
      </c>
      <c r="I58" s="124">
        <f>SUM(I53:I57)</f>
        <v>0</v>
      </c>
      <c r="J58" s="7"/>
      <c r="K58" s="72"/>
      <c r="L58" s="73"/>
      <c r="M58" s="74"/>
      <c r="N58" s="72"/>
      <c r="O58" s="73"/>
      <c r="P58" s="74"/>
      <c r="Q58" s="72"/>
      <c r="R58" s="73"/>
      <c r="S58" s="74"/>
      <c r="T58" s="72"/>
      <c r="U58" s="73"/>
      <c r="V58" s="74"/>
      <c r="W58" s="72"/>
      <c r="X58" s="73"/>
      <c r="Y58" s="74"/>
    </row>
    <row r="59" spans="1:137" ht="15" customHeight="1" x14ac:dyDescent="0.25">
      <c r="A59" s="239"/>
      <c r="B59" s="156" t="s">
        <v>95</v>
      </c>
      <c r="C59" s="154" t="s">
        <v>96</v>
      </c>
      <c r="D59" s="149"/>
      <c r="E59" s="151"/>
      <c r="F59" s="143"/>
      <c r="G59" s="251"/>
      <c r="H59" s="251"/>
      <c r="I59" s="252"/>
      <c r="J59" s="7"/>
      <c r="K59" s="72"/>
      <c r="L59" s="73"/>
      <c r="M59" s="74"/>
      <c r="N59" s="72"/>
      <c r="O59" s="73"/>
      <c r="P59" s="74"/>
      <c r="Q59" s="72"/>
      <c r="R59" s="73"/>
      <c r="S59" s="74"/>
      <c r="T59" s="72"/>
      <c r="U59" s="73"/>
      <c r="V59" s="74"/>
      <c r="W59" s="72"/>
      <c r="X59" s="73"/>
      <c r="Y59" s="74"/>
    </row>
    <row r="60" spans="1:137" s="11" customFormat="1" x14ac:dyDescent="0.25">
      <c r="A60" s="122"/>
      <c r="B60" s="119" t="s">
        <v>97</v>
      </c>
      <c r="C60" s="101" t="s">
        <v>98</v>
      </c>
      <c r="D60" s="9"/>
      <c r="E60" s="168">
        <v>0</v>
      </c>
      <c r="F60" s="37" t="str">
        <f>IFERROR((#REF!+G60/#REF!),"")</f>
        <v/>
      </c>
      <c r="G60" s="170"/>
      <c r="H60" s="170"/>
      <c r="I60" s="171"/>
      <c r="J60" s="10"/>
      <c r="K60" s="62"/>
      <c r="L60" s="63"/>
      <c r="M60" s="63"/>
      <c r="N60" s="62"/>
      <c r="O60" s="63"/>
      <c r="P60" s="63"/>
      <c r="Q60" s="62"/>
      <c r="R60" s="63"/>
      <c r="S60" s="63"/>
      <c r="T60" s="62"/>
      <c r="U60" s="63"/>
      <c r="V60" s="63"/>
      <c r="W60" s="62"/>
      <c r="X60" s="63"/>
      <c r="Y60" s="63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76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</row>
    <row r="61" spans="1:137" ht="15" customHeight="1" x14ac:dyDescent="0.25">
      <c r="A61" s="239"/>
      <c r="B61" s="119" t="s">
        <v>99</v>
      </c>
      <c r="C61" s="101" t="s">
        <v>100</v>
      </c>
      <c r="D61" s="6"/>
      <c r="E61" s="168">
        <v>0</v>
      </c>
      <c r="F61" s="191" t="str">
        <f>IFERROR((#REF!+G61/#REF!),"")</f>
        <v/>
      </c>
      <c r="G61" s="253"/>
      <c r="H61" s="253"/>
      <c r="I61" s="254"/>
      <c r="J61" s="7"/>
      <c r="K61" s="72"/>
      <c r="L61" s="73"/>
      <c r="M61" s="74"/>
      <c r="N61" s="72"/>
      <c r="O61" s="73"/>
      <c r="P61" s="74"/>
      <c r="Q61" s="72"/>
      <c r="R61" s="73"/>
      <c r="S61" s="74"/>
      <c r="T61" s="72"/>
      <c r="U61" s="73"/>
      <c r="V61" s="74"/>
      <c r="W61" s="72"/>
      <c r="X61" s="73"/>
      <c r="Y61" s="74"/>
    </row>
    <row r="62" spans="1:137" ht="15" customHeight="1" x14ac:dyDescent="0.25">
      <c r="A62" s="239"/>
      <c r="B62" s="120" t="s">
        <v>101</v>
      </c>
      <c r="C62" s="101" t="s">
        <v>102</v>
      </c>
      <c r="D62" s="6"/>
      <c r="E62" s="168">
        <v>0</v>
      </c>
      <c r="F62" s="191" t="str">
        <f>IFERROR((#REF!+G62/#REF!),"")</f>
        <v/>
      </c>
      <c r="G62" s="253"/>
      <c r="H62" s="253"/>
      <c r="I62" s="254"/>
      <c r="J62" s="7"/>
      <c r="K62" s="72"/>
      <c r="L62" s="73"/>
      <c r="M62" s="74"/>
      <c r="N62" s="72"/>
      <c r="O62" s="73"/>
      <c r="P62" s="74"/>
      <c r="Q62" s="72"/>
      <c r="R62" s="73"/>
      <c r="S62" s="74"/>
      <c r="T62" s="72"/>
      <c r="U62" s="73"/>
      <c r="V62" s="74"/>
      <c r="W62" s="72"/>
      <c r="X62" s="73"/>
      <c r="Y62" s="74"/>
    </row>
    <row r="63" spans="1:137" ht="15" customHeight="1" x14ac:dyDescent="0.25">
      <c r="A63" s="239"/>
      <c r="B63" s="120" t="s">
        <v>103</v>
      </c>
      <c r="C63" s="101" t="s">
        <v>104</v>
      </c>
      <c r="D63" s="6"/>
      <c r="E63" s="168">
        <v>0</v>
      </c>
      <c r="F63" s="191" t="str">
        <f>IFERROR((#REF!+G63/#REF!),"")</f>
        <v/>
      </c>
      <c r="G63" s="253"/>
      <c r="H63" s="253"/>
      <c r="I63" s="254"/>
      <c r="J63" s="7"/>
      <c r="K63" s="72"/>
      <c r="L63" s="73"/>
      <c r="M63" s="74"/>
      <c r="N63" s="72"/>
      <c r="O63" s="73"/>
      <c r="P63" s="74"/>
      <c r="Q63" s="72"/>
      <c r="R63" s="73"/>
      <c r="S63" s="74"/>
      <c r="T63" s="72"/>
      <c r="U63" s="73"/>
      <c r="V63" s="74"/>
      <c r="W63" s="72"/>
      <c r="X63" s="73"/>
      <c r="Y63" s="74"/>
    </row>
    <row r="64" spans="1:137" ht="15" customHeight="1" x14ac:dyDescent="0.25">
      <c r="A64" s="239"/>
      <c r="B64" s="120" t="s">
        <v>105</v>
      </c>
      <c r="C64" s="101" t="s">
        <v>106</v>
      </c>
      <c r="D64" s="6"/>
      <c r="E64" s="168">
        <v>0</v>
      </c>
      <c r="F64" s="191" t="str">
        <f>IFERROR((#REF!+G64/#REF!),"")</f>
        <v/>
      </c>
      <c r="G64" s="253"/>
      <c r="H64" s="253"/>
      <c r="I64" s="254"/>
      <c r="J64" s="7"/>
      <c r="K64" s="72"/>
      <c r="L64" s="73"/>
      <c r="M64" s="74"/>
      <c r="N64" s="72"/>
      <c r="O64" s="73"/>
      <c r="P64" s="74"/>
      <c r="Q64" s="72"/>
      <c r="R64" s="73"/>
      <c r="S64" s="74"/>
      <c r="T64" s="72"/>
      <c r="U64" s="73"/>
      <c r="V64" s="74"/>
      <c r="W64" s="72"/>
      <c r="X64" s="73"/>
      <c r="Y64" s="74"/>
    </row>
    <row r="65" spans="1:137" ht="15" customHeight="1" x14ac:dyDescent="0.25">
      <c r="A65" s="239"/>
      <c r="B65" s="120" t="s">
        <v>107</v>
      </c>
      <c r="C65" s="101" t="s">
        <v>108</v>
      </c>
      <c r="D65" s="6"/>
      <c r="E65" s="168">
        <v>0</v>
      </c>
      <c r="F65" s="191" t="str">
        <f>IFERROR((#REF!+G65/#REF!),"")</f>
        <v/>
      </c>
      <c r="G65" s="253"/>
      <c r="H65" s="253"/>
      <c r="I65" s="254"/>
      <c r="J65" s="7"/>
      <c r="K65" s="72"/>
      <c r="L65" s="73"/>
      <c r="M65" s="74"/>
      <c r="N65" s="72"/>
      <c r="O65" s="73"/>
      <c r="P65" s="74"/>
      <c r="Q65" s="72"/>
      <c r="R65" s="73"/>
      <c r="S65" s="74"/>
      <c r="T65" s="72"/>
      <c r="U65" s="73"/>
      <c r="V65" s="74"/>
      <c r="W65" s="72"/>
      <c r="X65" s="73"/>
      <c r="Y65" s="74"/>
    </row>
    <row r="66" spans="1:137" ht="15" customHeight="1" x14ac:dyDescent="0.25">
      <c r="A66" s="239"/>
      <c r="B66" s="120" t="s">
        <v>109</v>
      </c>
      <c r="C66" s="101" t="s">
        <v>110</v>
      </c>
      <c r="D66" s="6"/>
      <c r="E66" s="168">
        <v>0</v>
      </c>
      <c r="F66" s="191" t="str">
        <f>IFERROR((#REF!+G66/#REF!),"")</f>
        <v/>
      </c>
      <c r="G66" s="253"/>
      <c r="H66" s="253"/>
      <c r="I66" s="254"/>
      <c r="J66" s="7"/>
      <c r="K66" s="72"/>
      <c r="L66" s="73"/>
      <c r="M66" s="74"/>
      <c r="N66" s="72"/>
      <c r="O66" s="73"/>
      <c r="P66" s="74"/>
      <c r="Q66" s="72"/>
      <c r="R66" s="73"/>
      <c r="S66" s="74"/>
      <c r="T66" s="72"/>
      <c r="U66" s="73"/>
      <c r="V66" s="74"/>
      <c r="W66" s="72"/>
      <c r="X66" s="73"/>
      <c r="Y66" s="74"/>
    </row>
    <row r="67" spans="1:137" ht="15" customHeight="1" x14ac:dyDescent="0.25">
      <c r="A67" s="239"/>
      <c r="B67" s="120" t="s">
        <v>111</v>
      </c>
      <c r="C67" s="101" t="s">
        <v>112</v>
      </c>
      <c r="D67" s="6"/>
      <c r="E67" s="168">
        <v>0</v>
      </c>
      <c r="F67" s="191" t="str">
        <f>IFERROR((#REF!+G67/#REF!),"")</f>
        <v/>
      </c>
      <c r="G67" s="253"/>
      <c r="H67" s="253"/>
      <c r="I67" s="254"/>
      <c r="J67" s="7"/>
      <c r="K67" s="72"/>
      <c r="L67" s="73"/>
      <c r="M67" s="74"/>
      <c r="N67" s="72"/>
      <c r="O67" s="73"/>
      <c r="P67" s="74"/>
      <c r="Q67" s="72"/>
      <c r="R67" s="73"/>
      <c r="S67" s="74"/>
      <c r="T67" s="72"/>
      <c r="U67" s="73"/>
      <c r="V67" s="74"/>
      <c r="W67" s="72"/>
      <c r="X67" s="73"/>
      <c r="Y67" s="74"/>
    </row>
    <row r="68" spans="1:137" ht="15" customHeight="1" x14ac:dyDescent="0.25">
      <c r="A68" s="239"/>
      <c r="B68" s="120" t="s">
        <v>111</v>
      </c>
      <c r="C68" s="101" t="s">
        <v>113</v>
      </c>
      <c r="D68" s="6"/>
      <c r="E68" s="168">
        <v>0</v>
      </c>
      <c r="F68" s="191" t="str">
        <f>IFERROR((#REF!+G68/#REF!),"")</f>
        <v/>
      </c>
      <c r="G68" s="253"/>
      <c r="H68" s="253"/>
      <c r="I68" s="254"/>
      <c r="J68" s="7"/>
      <c r="K68" s="72"/>
      <c r="L68" s="73"/>
      <c r="M68" s="74"/>
      <c r="N68" s="72"/>
      <c r="O68" s="73"/>
      <c r="P68" s="74"/>
      <c r="Q68" s="72"/>
      <c r="R68" s="73"/>
      <c r="S68" s="74"/>
      <c r="T68" s="72"/>
      <c r="U68" s="73"/>
      <c r="V68" s="74"/>
      <c r="W68" s="72"/>
      <c r="X68" s="73"/>
      <c r="Y68" s="74"/>
    </row>
    <row r="69" spans="1:137" ht="15" customHeight="1" x14ac:dyDescent="0.25">
      <c r="A69" s="239"/>
      <c r="B69" s="126" t="s">
        <v>114</v>
      </c>
      <c r="C69" s="108" t="s">
        <v>115</v>
      </c>
      <c r="D69" s="91"/>
      <c r="E69" s="168">
        <v>0</v>
      </c>
      <c r="F69" s="192" t="str">
        <f>IFERROR((#REF!+G69/#REF!),"")</f>
        <v/>
      </c>
      <c r="G69" s="259"/>
      <c r="H69" s="259"/>
      <c r="I69" s="260"/>
      <c r="J69" s="7"/>
      <c r="K69" s="72"/>
      <c r="L69" s="73"/>
      <c r="M69" s="74"/>
      <c r="N69" s="72"/>
      <c r="O69" s="73"/>
      <c r="P69" s="74"/>
      <c r="Q69" s="72"/>
      <c r="R69" s="73"/>
      <c r="S69" s="74"/>
      <c r="T69" s="72"/>
      <c r="U69" s="73"/>
      <c r="V69" s="74"/>
      <c r="W69" s="72"/>
      <c r="X69" s="73"/>
      <c r="Y69" s="74"/>
    </row>
    <row r="70" spans="1:137" ht="15" customHeight="1" x14ac:dyDescent="0.25">
      <c r="A70" s="239"/>
      <c r="B70" s="120" t="s">
        <v>116</v>
      </c>
      <c r="C70" s="101" t="s">
        <v>117</v>
      </c>
      <c r="D70" s="6"/>
      <c r="E70" s="168">
        <v>0</v>
      </c>
      <c r="F70" s="191" t="str">
        <f>IFERROR((#REF!+G70/#REF!),"")</f>
        <v/>
      </c>
      <c r="G70" s="257"/>
      <c r="H70" s="257"/>
      <c r="I70" s="258"/>
      <c r="J70" s="7"/>
      <c r="K70" s="72"/>
      <c r="L70" s="73"/>
      <c r="M70" s="74"/>
      <c r="N70" s="72"/>
      <c r="O70" s="73"/>
      <c r="P70" s="74"/>
      <c r="Q70" s="72"/>
      <c r="R70" s="73"/>
      <c r="S70" s="74"/>
      <c r="T70" s="72"/>
      <c r="U70" s="73"/>
      <c r="V70" s="74"/>
      <c r="W70" s="72"/>
      <c r="X70" s="73"/>
      <c r="Y70" s="74"/>
    </row>
    <row r="71" spans="1:137" ht="15" customHeight="1" x14ac:dyDescent="0.25">
      <c r="A71" s="239"/>
      <c r="B71" s="120" t="s">
        <v>118</v>
      </c>
      <c r="C71" s="101" t="s">
        <v>119</v>
      </c>
      <c r="D71" s="6"/>
      <c r="E71" s="168">
        <v>0</v>
      </c>
      <c r="F71" s="191" t="str">
        <f>IFERROR((#REF!+G71/#REF!),"")</f>
        <v/>
      </c>
      <c r="G71" s="257"/>
      <c r="H71" s="257"/>
      <c r="I71" s="258"/>
      <c r="J71" s="7"/>
      <c r="K71" s="72"/>
      <c r="L71" s="73"/>
      <c r="M71" s="74"/>
      <c r="N71" s="72"/>
      <c r="O71" s="73"/>
      <c r="P71" s="74"/>
      <c r="Q71" s="72"/>
      <c r="R71" s="73"/>
      <c r="S71" s="74"/>
      <c r="T71" s="72"/>
      <c r="U71" s="73"/>
      <c r="V71" s="74"/>
      <c r="W71" s="72"/>
      <c r="X71" s="73"/>
      <c r="Y71" s="74"/>
    </row>
    <row r="72" spans="1:137" ht="15" customHeight="1" x14ac:dyDescent="0.25">
      <c r="A72" s="239"/>
      <c r="B72" s="120" t="s">
        <v>120</v>
      </c>
      <c r="C72" s="101" t="s">
        <v>121</v>
      </c>
      <c r="D72" s="6"/>
      <c r="E72" s="168">
        <v>0</v>
      </c>
      <c r="F72" s="191" t="str">
        <f>IFERROR((#REF!+G72/#REF!),"")</f>
        <v/>
      </c>
      <c r="G72" s="257"/>
      <c r="H72" s="257"/>
      <c r="I72" s="258"/>
      <c r="J72" s="7"/>
      <c r="K72" s="72"/>
      <c r="L72" s="73"/>
      <c r="M72" s="74"/>
      <c r="N72" s="72"/>
      <c r="O72" s="73"/>
      <c r="P72" s="74"/>
      <c r="Q72" s="72"/>
      <c r="R72" s="73"/>
      <c r="S72" s="74"/>
      <c r="T72" s="72"/>
      <c r="U72" s="73"/>
      <c r="V72" s="74"/>
      <c r="W72" s="72"/>
      <c r="X72" s="73"/>
      <c r="Y72" s="74"/>
    </row>
    <row r="73" spans="1:137" ht="15" customHeight="1" thickBot="1" x14ac:dyDescent="0.3">
      <c r="A73" s="239"/>
      <c r="B73" s="127" t="s">
        <v>122</v>
      </c>
      <c r="C73" s="133" t="s">
        <v>123</v>
      </c>
      <c r="D73" s="106"/>
      <c r="E73" s="168">
        <v>0</v>
      </c>
      <c r="F73" s="193" t="str">
        <f>IFERROR((#REF!+G73/#REF!),"")</f>
        <v/>
      </c>
      <c r="G73" s="261"/>
      <c r="H73" s="261"/>
      <c r="I73" s="262"/>
      <c r="J73" s="7"/>
      <c r="K73" s="72"/>
      <c r="L73" s="73"/>
      <c r="M73" s="74"/>
      <c r="N73" s="72"/>
      <c r="O73" s="73"/>
      <c r="P73" s="74"/>
      <c r="Q73" s="72"/>
      <c r="R73" s="73"/>
      <c r="S73" s="74"/>
      <c r="T73" s="72"/>
      <c r="U73" s="73"/>
      <c r="V73" s="74"/>
      <c r="W73" s="72"/>
      <c r="X73" s="73"/>
      <c r="Y73" s="74"/>
    </row>
    <row r="74" spans="1:137" s="8" customFormat="1" ht="15" customHeight="1" thickBot="1" x14ac:dyDescent="0.3">
      <c r="A74" s="248"/>
      <c r="B74" s="249" t="str">
        <f>IFERROR((#REF!+G74+H74+I74)/$E$222,"")</f>
        <v/>
      </c>
      <c r="C74" s="103" t="s">
        <v>124</v>
      </c>
      <c r="D74" s="96"/>
      <c r="E74" s="114"/>
      <c r="F74" s="115" t="str">
        <f>IFERROR((#REF!/#REF!),"")</f>
        <v/>
      </c>
      <c r="G74" s="95">
        <f>SUM(G60:G73)</f>
        <v>0</v>
      </c>
      <c r="H74" s="95">
        <f>SUM(H60:H73)</f>
        <v>0</v>
      </c>
      <c r="I74" s="95">
        <f>SUM(I60:I73)</f>
        <v>0</v>
      </c>
      <c r="J74" s="7"/>
      <c r="K74" s="72"/>
      <c r="L74" s="73"/>
      <c r="M74" s="74"/>
      <c r="N74" s="72"/>
      <c r="O74" s="73"/>
      <c r="P74" s="74"/>
      <c r="Q74" s="72"/>
      <c r="R74" s="73"/>
      <c r="S74" s="74"/>
      <c r="T74" s="72"/>
      <c r="U74" s="73"/>
      <c r="V74" s="74"/>
      <c r="W74" s="72"/>
      <c r="X74" s="73"/>
      <c r="Y74" s="7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</row>
    <row r="75" spans="1:137" ht="15" customHeight="1" x14ac:dyDescent="0.25">
      <c r="A75" s="239"/>
      <c r="B75" s="156" t="s">
        <v>125</v>
      </c>
      <c r="C75" s="152" t="s">
        <v>126</v>
      </c>
      <c r="D75" s="149"/>
      <c r="E75" s="150"/>
      <c r="F75" s="143"/>
      <c r="G75" s="242"/>
      <c r="H75" s="242"/>
      <c r="I75" s="243"/>
      <c r="J75" s="7"/>
      <c r="K75" s="72"/>
      <c r="L75" s="73"/>
      <c r="M75" s="74"/>
      <c r="N75" s="72"/>
      <c r="O75" s="73"/>
      <c r="P75" s="74"/>
      <c r="Q75" s="72"/>
      <c r="R75" s="73"/>
      <c r="S75" s="74"/>
      <c r="T75" s="72"/>
      <c r="U75" s="73"/>
      <c r="V75" s="74"/>
      <c r="W75" s="72"/>
      <c r="X75" s="73"/>
      <c r="Y75" s="74"/>
    </row>
    <row r="76" spans="1:137" ht="15" customHeight="1" x14ac:dyDescent="0.25">
      <c r="A76" s="239"/>
      <c r="B76" s="120" t="s">
        <v>127</v>
      </c>
      <c r="C76" s="101" t="s">
        <v>128</v>
      </c>
      <c r="D76" s="6"/>
      <c r="E76" s="163">
        <v>0</v>
      </c>
      <c r="F76" s="190" t="str">
        <f>IFERROR((#REF!+G76/#REF!),"")</f>
        <v/>
      </c>
      <c r="G76" s="253"/>
      <c r="H76" s="253"/>
      <c r="I76" s="254"/>
      <c r="J76" s="7"/>
      <c r="K76" s="72"/>
      <c r="L76" s="73"/>
      <c r="M76" s="74"/>
      <c r="N76" s="72"/>
      <c r="O76" s="73"/>
      <c r="P76" s="74"/>
      <c r="Q76" s="72"/>
      <c r="R76" s="73"/>
      <c r="S76" s="74"/>
      <c r="T76" s="72"/>
      <c r="U76" s="73"/>
      <c r="V76" s="74"/>
      <c r="W76" s="72"/>
      <c r="X76" s="73"/>
      <c r="Y76" s="74"/>
    </row>
    <row r="77" spans="1:137" ht="15" customHeight="1" x14ac:dyDescent="0.25">
      <c r="A77" s="239"/>
      <c r="B77" s="120" t="s">
        <v>129</v>
      </c>
      <c r="C77" s="101" t="s">
        <v>130</v>
      </c>
      <c r="D77" s="6"/>
      <c r="E77" s="163">
        <v>0</v>
      </c>
      <c r="F77" s="190" t="str">
        <f>IFERROR((#REF!+G77/#REF!),"")</f>
        <v/>
      </c>
      <c r="G77" s="253"/>
      <c r="H77" s="253"/>
      <c r="I77" s="254"/>
      <c r="J77" s="7"/>
      <c r="K77" s="72"/>
      <c r="L77" s="73"/>
      <c r="M77" s="74"/>
      <c r="N77" s="72"/>
      <c r="O77" s="73"/>
      <c r="P77" s="74"/>
      <c r="Q77" s="72"/>
      <c r="R77" s="73"/>
      <c r="S77" s="74"/>
      <c r="T77" s="72"/>
      <c r="U77" s="73"/>
      <c r="V77" s="74"/>
      <c r="W77" s="72"/>
      <c r="X77" s="73"/>
      <c r="Y77" s="74"/>
    </row>
    <row r="78" spans="1:137" ht="15" customHeight="1" x14ac:dyDescent="0.25">
      <c r="A78" s="239"/>
      <c r="B78" s="120" t="s">
        <v>131</v>
      </c>
      <c r="C78" s="101" t="s">
        <v>132</v>
      </c>
      <c r="D78" s="6"/>
      <c r="E78" s="163">
        <v>0</v>
      </c>
      <c r="F78" s="190" t="str">
        <f>IFERROR((#REF!+G78/#REF!),"")</f>
        <v/>
      </c>
      <c r="G78" s="253"/>
      <c r="H78" s="253"/>
      <c r="I78" s="254"/>
      <c r="J78" s="7"/>
      <c r="K78" s="72"/>
      <c r="L78" s="73"/>
      <c r="M78" s="74"/>
      <c r="N78" s="72"/>
      <c r="O78" s="73"/>
      <c r="P78" s="74"/>
      <c r="Q78" s="72"/>
      <c r="R78" s="73"/>
      <c r="S78" s="74"/>
      <c r="T78" s="72"/>
      <c r="U78" s="73"/>
      <c r="V78" s="74"/>
      <c r="W78" s="72"/>
      <c r="X78" s="73"/>
      <c r="Y78" s="74"/>
    </row>
    <row r="79" spans="1:137" ht="15" customHeight="1" x14ac:dyDescent="0.25">
      <c r="A79" s="239"/>
      <c r="B79" s="120" t="s">
        <v>133</v>
      </c>
      <c r="C79" s="101" t="s">
        <v>134</v>
      </c>
      <c r="D79" s="6"/>
      <c r="E79" s="163">
        <v>0</v>
      </c>
      <c r="F79" s="190" t="str">
        <f>IFERROR((#REF!+G79/#REF!),"")</f>
        <v/>
      </c>
      <c r="G79" s="253"/>
      <c r="H79" s="253"/>
      <c r="I79" s="254"/>
      <c r="J79" s="7"/>
      <c r="K79" s="72"/>
      <c r="L79" s="73"/>
      <c r="M79" s="74"/>
      <c r="N79" s="72"/>
      <c r="O79" s="73"/>
      <c r="P79" s="74"/>
      <c r="Q79" s="72"/>
      <c r="R79" s="73"/>
      <c r="S79" s="74"/>
      <c r="T79" s="72"/>
      <c r="U79" s="73"/>
      <c r="V79" s="74"/>
      <c r="W79" s="72"/>
      <c r="X79" s="73"/>
      <c r="Y79" s="74"/>
    </row>
    <row r="80" spans="1:137" ht="15" customHeight="1" x14ac:dyDescent="0.25">
      <c r="A80" s="239"/>
      <c r="B80" s="120" t="s">
        <v>135</v>
      </c>
      <c r="C80" s="101" t="s">
        <v>136</v>
      </c>
      <c r="D80" s="6"/>
      <c r="E80" s="163">
        <v>0</v>
      </c>
      <c r="F80" s="190" t="str">
        <f>IFERROR((#REF!+G80/#REF!),"")</f>
        <v/>
      </c>
      <c r="G80" s="253"/>
      <c r="H80" s="253"/>
      <c r="I80" s="254"/>
      <c r="J80" s="7"/>
      <c r="K80" s="72"/>
      <c r="L80" s="73"/>
      <c r="M80" s="74"/>
      <c r="N80" s="72"/>
      <c r="O80" s="73"/>
      <c r="P80" s="74"/>
      <c r="Q80" s="72"/>
      <c r="R80" s="73"/>
      <c r="S80" s="74"/>
      <c r="T80" s="72"/>
      <c r="U80" s="73"/>
      <c r="V80" s="74"/>
      <c r="W80" s="72"/>
      <c r="X80" s="73"/>
      <c r="Y80" s="74"/>
    </row>
    <row r="81" spans="1:137" ht="15" customHeight="1" x14ac:dyDescent="0.25">
      <c r="A81" s="239"/>
      <c r="B81" s="120" t="s">
        <v>137</v>
      </c>
      <c r="C81" s="101" t="s">
        <v>138</v>
      </c>
      <c r="D81" s="6"/>
      <c r="E81" s="163">
        <v>0</v>
      </c>
      <c r="F81" s="190" t="str">
        <f>IFERROR((#REF!+G81/#REF!),"")</f>
        <v/>
      </c>
      <c r="G81" s="253"/>
      <c r="H81" s="253"/>
      <c r="I81" s="254"/>
      <c r="J81" s="7"/>
      <c r="K81" s="72"/>
      <c r="L81" s="73"/>
      <c r="M81" s="74"/>
      <c r="N81" s="72"/>
      <c r="O81" s="73"/>
      <c r="P81" s="74"/>
      <c r="Q81" s="72"/>
      <c r="R81" s="73"/>
      <c r="S81" s="74"/>
      <c r="T81" s="72"/>
      <c r="U81" s="73"/>
      <c r="V81" s="74"/>
      <c r="W81" s="72"/>
      <c r="X81" s="73"/>
      <c r="Y81" s="74"/>
    </row>
    <row r="82" spans="1:137" ht="15" customHeight="1" x14ac:dyDescent="0.25">
      <c r="A82" s="239"/>
      <c r="B82" s="120" t="s">
        <v>139</v>
      </c>
      <c r="C82" s="101" t="s">
        <v>140</v>
      </c>
      <c r="D82" s="6"/>
      <c r="E82" s="163">
        <v>0</v>
      </c>
      <c r="F82" s="190" t="str">
        <f>IFERROR((#REF!+G82/#REF!),"")</f>
        <v/>
      </c>
      <c r="G82" s="253"/>
      <c r="H82" s="253"/>
      <c r="I82" s="254"/>
      <c r="J82" s="7"/>
      <c r="K82" s="72"/>
      <c r="L82" s="73"/>
      <c r="M82" s="74"/>
      <c r="N82" s="72"/>
      <c r="O82" s="73"/>
      <c r="P82" s="74"/>
      <c r="Q82" s="72"/>
      <c r="R82" s="73"/>
      <c r="S82" s="74"/>
      <c r="T82" s="72"/>
      <c r="U82" s="73"/>
      <c r="V82" s="74"/>
      <c r="W82" s="72"/>
      <c r="X82" s="73"/>
      <c r="Y82" s="74"/>
    </row>
    <row r="83" spans="1:137" ht="15" customHeight="1" x14ac:dyDescent="0.25">
      <c r="A83" s="239"/>
      <c r="B83" s="120" t="s">
        <v>141</v>
      </c>
      <c r="C83" s="101" t="s">
        <v>142</v>
      </c>
      <c r="D83" s="6"/>
      <c r="E83" s="163">
        <v>0</v>
      </c>
      <c r="F83" s="190" t="str">
        <f>IFERROR((#REF!+G83/#REF!),"")</f>
        <v/>
      </c>
      <c r="G83" s="253"/>
      <c r="H83" s="253"/>
      <c r="I83" s="254"/>
      <c r="J83" s="7"/>
      <c r="K83" s="72"/>
      <c r="L83" s="73"/>
      <c r="M83" s="74"/>
      <c r="N83" s="72"/>
      <c r="O83" s="73"/>
      <c r="P83" s="74"/>
      <c r="Q83" s="72"/>
      <c r="R83" s="73"/>
      <c r="S83" s="74"/>
      <c r="T83" s="72"/>
      <c r="U83" s="73"/>
      <c r="V83" s="74"/>
      <c r="W83" s="72"/>
      <c r="X83" s="73"/>
      <c r="Y83" s="74"/>
    </row>
    <row r="84" spans="1:137" ht="15" customHeight="1" x14ac:dyDescent="0.25">
      <c r="A84" s="239"/>
      <c r="B84" s="120" t="s">
        <v>143</v>
      </c>
      <c r="C84" s="101" t="s">
        <v>144</v>
      </c>
      <c r="D84" s="6"/>
      <c r="E84" s="163">
        <v>0</v>
      </c>
      <c r="F84" s="190" t="str">
        <f>IFERROR((#REF!+G84/#REF!),"")</f>
        <v/>
      </c>
      <c r="G84" s="257"/>
      <c r="H84" s="257"/>
      <c r="I84" s="258"/>
      <c r="J84" s="7"/>
      <c r="K84" s="72"/>
      <c r="L84" s="73"/>
      <c r="M84" s="74"/>
      <c r="N84" s="72"/>
      <c r="O84" s="73"/>
      <c r="P84" s="74"/>
      <c r="Q84" s="72"/>
      <c r="R84" s="73"/>
      <c r="S84" s="74"/>
      <c r="T84" s="72"/>
      <c r="U84" s="73"/>
      <c r="V84" s="74"/>
      <c r="W84" s="72"/>
      <c r="X84" s="73"/>
      <c r="Y84" s="74"/>
    </row>
    <row r="85" spans="1:137" s="8" customFormat="1" ht="15" customHeight="1" thickBot="1" x14ac:dyDescent="0.3">
      <c r="A85" s="239"/>
      <c r="B85" s="127" t="s">
        <v>145</v>
      </c>
      <c r="C85" s="133" t="s">
        <v>146</v>
      </c>
      <c r="D85" s="106"/>
      <c r="E85" s="163">
        <v>0</v>
      </c>
      <c r="F85" s="194" t="str">
        <f>IFERROR((#REF!+G85/#REF!),"")</f>
        <v/>
      </c>
      <c r="G85" s="246"/>
      <c r="H85" s="246"/>
      <c r="I85" s="247"/>
      <c r="J85" s="7"/>
      <c r="K85" s="72"/>
      <c r="L85" s="73"/>
      <c r="M85" s="74"/>
      <c r="N85" s="72"/>
      <c r="O85" s="73"/>
      <c r="P85" s="74"/>
      <c r="Q85" s="72"/>
      <c r="R85" s="73"/>
      <c r="S85" s="74"/>
      <c r="T85" s="72"/>
      <c r="U85" s="73"/>
      <c r="V85" s="74"/>
      <c r="W85" s="72"/>
      <c r="X85" s="73"/>
      <c r="Y85" s="7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</row>
    <row r="86" spans="1:137" s="8" customFormat="1" ht="15" customHeight="1" thickBot="1" x14ac:dyDescent="0.3">
      <c r="A86" s="248"/>
      <c r="B86" s="249" t="str">
        <f>IFERROR((#REF!+G86+H86+I86)/$E$222,"")</f>
        <v/>
      </c>
      <c r="C86" s="103" t="s">
        <v>147</v>
      </c>
      <c r="D86" s="96"/>
      <c r="E86" s="114"/>
      <c r="F86" s="115" t="str">
        <f>IFERROR((#REF!/#REF!),"")</f>
        <v/>
      </c>
      <c r="G86" s="95">
        <f>SUM(G76:G85)</f>
        <v>0</v>
      </c>
      <c r="H86" s="95">
        <f>SUM(H76:H85)</f>
        <v>0</v>
      </c>
      <c r="I86" s="95">
        <f>SUM(I76:I85)</f>
        <v>0</v>
      </c>
      <c r="J86" s="7"/>
      <c r="K86" s="72"/>
      <c r="L86" s="73"/>
      <c r="M86" s="74"/>
      <c r="N86" s="72"/>
      <c r="O86" s="73"/>
      <c r="P86" s="74"/>
      <c r="Q86" s="72"/>
      <c r="R86" s="73"/>
      <c r="S86" s="74"/>
      <c r="T86" s="72"/>
      <c r="U86" s="73"/>
      <c r="V86" s="74"/>
      <c r="W86" s="72"/>
      <c r="X86" s="73"/>
      <c r="Y86" s="7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</row>
    <row r="87" spans="1:137" ht="15" customHeight="1" x14ac:dyDescent="0.25">
      <c r="A87" s="239"/>
      <c r="B87" s="156" t="s">
        <v>148</v>
      </c>
      <c r="C87" s="152" t="s">
        <v>149</v>
      </c>
      <c r="D87" s="149"/>
      <c r="E87" s="150"/>
      <c r="F87" s="143"/>
      <c r="G87" s="242"/>
      <c r="H87" s="242"/>
      <c r="I87" s="243"/>
      <c r="J87" s="7"/>
      <c r="K87" s="72"/>
      <c r="L87" s="73"/>
      <c r="M87" s="74"/>
      <c r="N87" s="72"/>
      <c r="O87" s="73"/>
      <c r="P87" s="74"/>
      <c r="Q87" s="72"/>
      <c r="R87" s="73"/>
      <c r="S87" s="74"/>
      <c r="T87" s="72"/>
      <c r="U87" s="73"/>
      <c r="V87" s="74"/>
      <c r="W87" s="72"/>
      <c r="X87" s="73"/>
      <c r="Y87" s="74"/>
    </row>
    <row r="88" spans="1:137" ht="15" customHeight="1" x14ac:dyDescent="0.25">
      <c r="A88" s="239"/>
      <c r="B88" s="120" t="s">
        <v>150</v>
      </c>
      <c r="C88" s="101" t="s">
        <v>151</v>
      </c>
      <c r="D88" s="6"/>
      <c r="E88" s="163">
        <v>0</v>
      </c>
      <c r="F88" s="190" t="str">
        <f>IFERROR((#REF!+G88/#REF!),"")</f>
        <v/>
      </c>
      <c r="G88" s="253"/>
      <c r="H88" s="253"/>
      <c r="I88" s="254"/>
      <c r="J88" s="7"/>
      <c r="K88" s="72"/>
      <c r="L88" s="73"/>
      <c r="M88" s="74"/>
      <c r="N88" s="72"/>
      <c r="O88" s="73"/>
      <c r="P88" s="74"/>
      <c r="Q88" s="72"/>
      <c r="R88" s="73"/>
      <c r="S88" s="74"/>
      <c r="T88" s="72"/>
      <c r="U88" s="73"/>
      <c r="V88" s="74"/>
      <c r="W88" s="72"/>
      <c r="X88" s="73"/>
      <c r="Y88" s="74"/>
    </row>
    <row r="89" spans="1:137" ht="15" customHeight="1" x14ac:dyDescent="0.25">
      <c r="A89" s="239"/>
      <c r="B89" s="120" t="s">
        <v>152</v>
      </c>
      <c r="C89" s="12" t="s">
        <v>153</v>
      </c>
      <c r="D89" s="6"/>
      <c r="E89" s="163">
        <v>0</v>
      </c>
      <c r="F89" s="190" t="str">
        <f>IFERROR((#REF!+G89/#REF!),"")</f>
        <v/>
      </c>
      <c r="G89" s="253"/>
      <c r="H89" s="253"/>
      <c r="I89" s="254"/>
      <c r="J89" s="7"/>
      <c r="K89" s="72"/>
      <c r="L89" s="73"/>
      <c r="M89" s="74"/>
      <c r="N89" s="72"/>
      <c r="O89" s="73"/>
      <c r="P89" s="74"/>
      <c r="Q89" s="72"/>
      <c r="R89" s="73"/>
      <c r="S89" s="74"/>
      <c r="T89" s="72"/>
      <c r="U89" s="73"/>
      <c r="V89" s="74"/>
      <c r="W89" s="72"/>
      <c r="X89" s="73"/>
      <c r="Y89" s="74"/>
    </row>
    <row r="90" spans="1:137" ht="15" customHeight="1" x14ac:dyDescent="0.25">
      <c r="A90" s="239"/>
      <c r="B90" s="120" t="s">
        <v>154</v>
      </c>
      <c r="C90" s="101" t="s">
        <v>155</v>
      </c>
      <c r="D90" s="6"/>
      <c r="E90" s="163">
        <v>0</v>
      </c>
      <c r="F90" s="190" t="str">
        <f>IFERROR((#REF!+G90/#REF!),"")</f>
        <v/>
      </c>
      <c r="G90" s="253"/>
      <c r="H90" s="253"/>
      <c r="I90" s="254"/>
      <c r="J90" s="7"/>
      <c r="K90" s="72"/>
      <c r="L90" s="73"/>
      <c r="M90" s="74"/>
      <c r="N90" s="72"/>
      <c r="O90" s="73"/>
      <c r="P90" s="74"/>
      <c r="Q90" s="72"/>
      <c r="R90" s="73"/>
      <c r="S90" s="74"/>
      <c r="T90" s="72"/>
      <c r="U90" s="73"/>
      <c r="V90" s="74"/>
      <c r="W90" s="72"/>
      <c r="X90" s="73"/>
      <c r="Y90" s="74"/>
    </row>
    <row r="91" spans="1:137" ht="15" customHeight="1" x14ac:dyDescent="0.25">
      <c r="A91" s="239"/>
      <c r="B91" s="120" t="s">
        <v>156</v>
      </c>
      <c r="C91" s="101" t="s">
        <v>157</v>
      </c>
      <c r="D91" s="6"/>
      <c r="E91" s="163">
        <v>0</v>
      </c>
      <c r="F91" s="190" t="str">
        <f>IFERROR((#REF!+G91/#REF!),"")</f>
        <v/>
      </c>
      <c r="G91" s="253"/>
      <c r="H91" s="253"/>
      <c r="I91" s="254"/>
      <c r="J91" s="7"/>
      <c r="K91" s="72"/>
      <c r="L91" s="73"/>
      <c r="M91" s="74"/>
      <c r="N91" s="72"/>
      <c r="O91" s="73"/>
      <c r="P91" s="74"/>
      <c r="Q91" s="72"/>
      <c r="R91" s="73"/>
      <c r="S91" s="74"/>
      <c r="T91" s="72"/>
      <c r="U91" s="73"/>
      <c r="V91" s="74"/>
      <c r="W91" s="72"/>
      <c r="X91" s="73"/>
      <c r="Y91" s="74"/>
    </row>
    <row r="92" spans="1:137" ht="15" customHeight="1" x14ac:dyDescent="0.25">
      <c r="A92" s="239"/>
      <c r="B92" s="120" t="s">
        <v>158</v>
      </c>
      <c r="C92" s="101" t="s">
        <v>159</v>
      </c>
      <c r="D92" s="6"/>
      <c r="E92" s="163">
        <v>0</v>
      </c>
      <c r="F92" s="190" t="str">
        <f>IFERROR((#REF!+G92/#REF!),"")</f>
        <v/>
      </c>
      <c r="G92" s="253"/>
      <c r="H92" s="253"/>
      <c r="I92" s="254"/>
      <c r="J92" s="7"/>
      <c r="K92" s="72"/>
      <c r="L92" s="73"/>
      <c r="M92" s="74"/>
      <c r="N92" s="72"/>
      <c r="O92" s="73"/>
      <c r="P92" s="74"/>
      <c r="Q92" s="72"/>
      <c r="R92" s="73"/>
      <c r="S92" s="74"/>
      <c r="T92" s="72"/>
      <c r="U92" s="73"/>
      <c r="V92" s="74"/>
      <c r="W92" s="72"/>
      <c r="X92" s="73"/>
      <c r="Y92" s="74"/>
    </row>
    <row r="93" spans="1:137" ht="15" customHeight="1" x14ac:dyDescent="0.25">
      <c r="A93" s="239"/>
      <c r="B93" s="120" t="s">
        <v>160</v>
      </c>
      <c r="C93" s="101" t="s">
        <v>161</v>
      </c>
      <c r="D93" s="6"/>
      <c r="E93" s="163">
        <v>0</v>
      </c>
      <c r="F93" s="190" t="str">
        <f>IFERROR((#REF!+G93/#REF!),"")</f>
        <v/>
      </c>
      <c r="G93" s="253"/>
      <c r="H93" s="253"/>
      <c r="I93" s="254"/>
      <c r="J93" s="7"/>
      <c r="K93" s="72"/>
      <c r="L93" s="73"/>
      <c r="M93" s="74"/>
      <c r="N93" s="72"/>
      <c r="O93" s="73"/>
      <c r="P93" s="74"/>
      <c r="Q93" s="72"/>
      <c r="R93" s="73"/>
      <c r="S93" s="74"/>
      <c r="T93" s="72"/>
      <c r="U93" s="73"/>
      <c r="V93" s="74"/>
      <c r="W93" s="72"/>
      <c r="X93" s="73"/>
      <c r="Y93" s="74"/>
    </row>
    <row r="94" spans="1:137" ht="15" customHeight="1" x14ac:dyDescent="0.25">
      <c r="A94" s="239"/>
      <c r="B94" s="120" t="s">
        <v>162</v>
      </c>
      <c r="C94" s="101" t="s">
        <v>163</v>
      </c>
      <c r="D94" s="6"/>
      <c r="E94" s="163">
        <v>0</v>
      </c>
      <c r="F94" s="190" t="str">
        <f>IFERROR((#REF!+G94/#REF!),"")</f>
        <v/>
      </c>
      <c r="G94" s="253"/>
      <c r="H94" s="253"/>
      <c r="I94" s="254"/>
      <c r="J94" s="7"/>
      <c r="K94" s="72"/>
      <c r="L94" s="73"/>
      <c r="M94" s="74"/>
      <c r="N94" s="72"/>
      <c r="O94" s="73"/>
      <c r="P94" s="74"/>
      <c r="Q94" s="72"/>
      <c r="R94" s="73"/>
      <c r="S94" s="74"/>
      <c r="T94" s="72"/>
      <c r="U94" s="73"/>
      <c r="V94" s="74"/>
      <c r="W94" s="72"/>
      <c r="X94" s="73"/>
      <c r="Y94" s="74"/>
    </row>
    <row r="95" spans="1:137" ht="15" customHeight="1" x14ac:dyDescent="0.25">
      <c r="A95" s="239"/>
      <c r="B95" s="120" t="s">
        <v>164</v>
      </c>
      <c r="C95" s="101" t="s">
        <v>165</v>
      </c>
      <c r="D95" s="6"/>
      <c r="E95" s="163">
        <v>0</v>
      </c>
      <c r="F95" s="190" t="str">
        <f>IFERROR((#REF!+G95/#REF!),"")</f>
        <v/>
      </c>
      <c r="G95" s="253"/>
      <c r="H95" s="253"/>
      <c r="I95" s="254"/>
      <c r="J95" s="7"/>
      <c r="K95" s="72"/>
      <c r="L95" s="73"/>
      <c r="M95" s="74"/>
      <c r="N95" s="72"/>
      <c r="O95" s="73"/>
      <c r="P95" s="74"/>
      <c r="Q95" s="72"/>
      <c r="R95" s="73"/>
      <c r="S95" s="74"/>
      <c r="T95" s="72"/>
      <c r="U95" s="73"/>
      <c r="V95" s="74"/>
      <c r="W95" s="72"/>
      <c r="X95" s="73"/>
      <c r="Y95" s="74"/>
    </row>
    <row r="96" spans="1:137" ht="15" customHeight="1" x14ac:dyDescent="0.25">
      <c r="A96" s="239"/>
      <c r="B96" s="120" t="s">
        <v>166</v>
      </c>
      <c r="C96" s="270" t="s">
        <v>167</v>
      </c>
      <c r="D96" s="6"/>
      <c r="E96" s="163">
        <v>0</v>
      </c>
      <c r="F96" s="190" t="str">
        <f>IFERROR((#REF!+G96/#REF!),"")</f>
        <v/>
      </c>
      <c r="G96" s="253"/>
      <c r="H96" s="253"/>
      <c r="I96" s="254"/>
      <c r="J96" s="7"/>
      <c r="K96" s="72"/>
      <c r="L96" s="73"/>
      <c r="M96" s="74"/>
      <c r="N96" s="72"/>
      <c r="O96" s="73"/>
      <c r="P96" s="74"/>
      <c r="Q96" s="72"/>
      <c r="R96" s="73"/>
      <c r="S96" s="74"/>
      <c r="T96" s="72"/>
      <c r="U96" s="73"/>
      <c r="V96" s="74"/>
      <c r="W96" s="72"/>
      <c r="X96" s="73"/>
      <c r="Y96" s="74"/>
    </row>
    <row r="97" spans="1:137" ht="15" customHeight="1" x14ac:dyDescent="0.25">
      <c r="A97" s="239"/>
      <c r="B97" s="120" t="s">
        <v>168</v>
      </c>
      <c r="C97" s="101" t="s">
        <v>169</v>
      </c>
      <c r="D97" s="6"/>
      <c r="E97" s="163">
        <v>0</v>
      </c>
      <c r="F97" s="190" t="str">
        <f>IFERROR((#REF!+G97/#REF!),"")</f>
        <v/>
      </c>
      <c r="G97" s="253"/>
      <c r="H97" s="253"/>
      <c r="I97" s="254"/>
      <c r="J97" s="7"/>
      <c r="K97" s="72"/>
      <c r="L97" s="73"/>
      <c r="M97" s="74"/>
      <c r="N97" s="72"/>
      <c r="O97" s="73"/>
      <c r="P97" s="74"/>
      <c r="Q97" s="72"/>
      <c r="R97" s="73"/>
      <c r="S97" s="74"/>
      <c r="T97" s="72"/>
      <c r="U97" s="73"/>
      <c r="V97" s="74"/>
      <c r="W97" s="72"/>
      <c r="X97" s="73"/>
      <c r="Y97" s="74"/>
    </row>
    <row r="98" spans="1:137" ht="15" customHeight="1" x14ac:dyDescent="0.25">
      <c r="A98" s="239"/>
      <c r="B98" s="120" t="s">
        <v>170</v>
      </c>
      <c r="C98" s="101" t="s">
        <v>171</v>
      </c>
      <c r="D98" s="6"/>
      <c r="E98" s="163">
        <v>0</v>
      </c>
      <c r="F98" s="190" t="str">
        <f>IFERROR((#REF!+G98/#REF!),"")</f>
        <v/>
      </c>
      <c r="G98" s="253"/>
      <c r="H98" s="253"/>
      <c r="I98" s="254"/>
      <c r="J98" s="7"/>
      <c r="K98" s="72"/>
      <c r="L98" s="73"/>
      <c r="M98" s="74"/>
      <c r="N98" s="72"/>
      <c r="O98" s="73"/>
      <c r="P98" s="74"/>
      <c r="Q98" s="72"/>
      <c r="R98" s="73"/>
      <c r="S98" s="74"/>
      <c r="T98" s="72"/>
      <c r="U98" s="73"/>
      <c r="V98" s="74"/>
      <c r="W98" s="72"/>
      <c r="X98" s="73"/>
      <c r="Y98" s="74"/>
    </row>
    <row r="99" spans="1:137" ht="15" customHeight="1" x14ac:dyDescent="0.25">
      <c r="A99" s="239"/>
      <c r="B99" s="120" t="s">
        <v>172</v>
      </c>
      <c r="C99" s="101" t="s">
        <v>173</v>
      </c>
      <c r="D99" s="6"/>
      <c r="E99" s="163">
        <v>0</v>
      </c>
      <c r="F99" s="190" t="str">
        <f>IFERROR((#REF!+G99/#REF!),"")</f>
        <v/>
      </c>
      <c r="G99" s="253"/>
      <c r="H99" s="253"/>
      <c r="I99" s="254"/>
      <c r="J99" s="7"/>
      <c r="K99" s="72"/>
      <c r="L99" s="73"/>
      <c r="M99" s="74"/>
      <c r="N99" s="72"/>
      <c r="O99" s="73"/>
      <c r="P99" s="74"/>
      <c r="Q99" s="72"/>
      <c r="R99" s="73"/>
      <c r="S99" s="74"/>
      <c r="T99" s="72"/>
      <c r="U99" s="73"/>
      <c r="V99" s="74"/>
      <c r="W99" s="72"/>
      <c r="X99" s="73"/>
      <c r="Y99" s="74"/>
    </row>
    <row r="100" spans="1:137" s="8" customFormat="1" ht="15" customHeight="1" thickBot="1" x14ac:dyDescent="0.3">
      <c r="A100" s="239"/>
      <c r="B100" s="127" t="s">
        <v>174</v>
      </c>
      <c r="C100" s="133" t="s">
        <v>175</v>
      </c>
      <c r="D100" s="106"/>
      <c r="E100" s="163">
        <v>0</v>
      </c>
      <c r="F100" s="194" t="str">
        <f>IFERROR((#REF!+G100/#REF!),"")</f>
        <v/>
      </c>
      <c r="G100" s="246"/>
      <c r="H100" s="246"/>
      <c r="I100" s="247"/>
      <c r="J100" s="7"/>
      <c r="K100" s="72"/>
      <c r="L100" s="73"/>
      <c r="M100" s="74"/>
      <c r="N100" s="72"/>
      <c r="O100" s="73"/>
      <c r="P100" s="74"/>
      <c r="Q100" s="72"/>
      <c r="R100" s="73"/>
      <c r="S100" s="74"/>
      <c r="T100" s="72"/>
      <c r="U100" s="73"/>
      <c r="V100" s="74"/>
      <c r="W100" s="72"/>
      <c r="X100" s="73"/>
      <c r="Y100" s="7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  <c r="CZ100" s="75"/>
      <c r="DA100" s="75"/>
      <c r="DB100" s="75"/>
      <c r="DC100" s="75"/>
      <c r="DD100" s="75"/>
      <c r="DE100" s="75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5"/>
      <c r="DQ100" s="75"/>
      <c r="DR100" s="75"/>
      <c r="DS100" s="75"/>
      <c r="DT100" s="75"/>
      <c r="DU100" s="75"/>
      <c r="DV100" s="75"/>
      <c r="DW100" s="75"/>
      <c r="DX100" s="75"/>
      <c r="DY100" s="75"/>
      <c r="DZ100" s="75"/>
      <c r="EA100" s="75"/>
      <c r="EB100" s="75"/>
      <c r="EC100" s="75"/>
      <c r="ED100" s="75"/>
      <c r="EE100" s="75"/>
      <c r="EF100" s="75"/>
      <c r="EG100" s="75"/>
    </row>
    <row r="101" spans="1:137" s="8" customFormat="1" ht="15" customHeight="1" thickBot="1" x14ac:dyDescent="0.3">
      <c r="A101" s="248"/>
      <c r="B101" s="249" t="str">
        <f>IFERROR((#REF!+G101+H101+I101)/$E$222,"")</f>
        <v/>
      </c>
      <c r="C101" s="103" t="s">
        <v>176</v>
      </c>
      <c r="D101" s="96"/>
      <c r="E101" s="114"/>
      <c r="F101" s="115" t="str">
        <f>IFERROR((#REF!/#REF!),"")</f>
        <v/>
      </c>
      <c r="G101" s="95">
        <f>SUM(G88:G100)</f>
        <v>0</v>
      </c>
      <c r="H101" s="95">
        <f>SUM(H88:H100)</f>
        <v>0</v>
      </c>
      <c r="I101" s="95">
        <f>SUM(I88:I100)</f>
        <v>0</v>
      </c>
      <c r="J101" s="7"/>
      <c r="K101" s="72"/>
      <c r="L101" s="73"/>
      <c r="M101" s="74"/>
      <c r="N101" s="72"/>
      <c r="O101" s="73"/>
      <c r="P101" s="74"/>
      <c r="Q101" s="72"/>
      <c r="R101" s="73"/>
      <c r="S101" s="74"/>
      <c r="T101" s="72"/>
      <c r="U101" s="73"/>
      <c r="V101" s="74"/>
      <c r="W101" s="72"/>
      <c r="X101" s="73"/>
      <c r="Y101" s="7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5"/>
      <c r="CW101" s="75"/>
      <c r="CX101" s="75"/>
      <c r="CY101" s="75"/>
      <c r="CZ101" s="75"/>
      <c r="DA101" s="75"/>
      <c r="DB101" s="75"/>
      <c r="DC101" s="75"/>
      <c r="DD101" s="75"/>
      <c r="DE101" s="75"/>
      <c r="DF101" s="75"/>
      <c r="DG101" s="75"/>
      <c r="DH101" s="75"/>
      <c r="DI101" s="75"/>
      <c r="DJ101" s="75"/>
      <c r="DK101" s="75"/>
      <c r="DL101" s="75"/>
      <c r="DM101" s="75"/>
      <c r="DN101" s="75"/>
      <c r="DO101" s="75"/>
      <c r="DP101" s="75"/>
      <c r="DQ101" s="75"/>
      <c r="DR101" s="75"/>
      <c r="DS101" s="75"/>
      <c r="DT101" s="75"/>
      <c r="DU101" s="75"/>
      <c r="DV101" s="75"/>
      <c r="DW101" s="75"/>
      <c r="DX101" s="75"/>
      <c r="DY101" s="75"/>
      <c r="DZ101" s="75"/>
      <c r="EA101" s="75"/>
      <c r="EB101" s="75"/>
      <c r="EC101" s="75"/>
      <c r="ED101" s="75"/>
      <c r="EE101" s="75"/>
      <c r="EF101" s="75"/>
      <c r="EG101" s="75"/>
    </row>
    <row r="102" spans="1:137" ht="15" customHeight="1" x14ac:dyDescent="0.25">
      <c r="A102" s="239"/>
      <c r="B102" s="156" t="s">
        <v>177</v>
      </c>
      <c r="C102" s="152" t="s">
        <v>178</v>
      </c>
      <c r="D102" s="149"/>
      <c r="E102" s="150"/>
      <c r="F102" s="143"/>
      <c r="G102" s="242"/>
      <c r="H102" s="242"/>
      <c r="I102" s="243"/>
      <c r="J102" s="7"/>
      <c r="K102" s="72"/>
      <c r="L102" s="73"/>
      <c r="M102" s="74"/>
      <c r="N102" s="72"/>
      <c r="O102" s="73"/>
      <c r="P102" s="74"/>
      <c r="Q102" s="72"/>
      <c r="R102" s="73"/>
      <c r="S102" s="74"/>
      <c r="T102" s="72"/>
      <c r="U102" s="73"/>
      <c r="V102" s="74"/>
      <c r="W102" s="72"/>
      <c r="X102" s="73"/>
      <c r="Y102" s="74"/>
    </row>
    <row r="103" spans="1:137" ht="15" customHeight="1" x14ac:dyDescent="0.25">
      <c r="A103" s="239"/>
      <c r="B103" s="120" t="s">
        <v>179</v>
      </c>
      <c r="C103" s="101" t="s">
        <v>180</v>
      </c>
      <c r="D103" s="6"/>
      <c r="E103" s="163">
        <v>0</v>
      </c>
      <c r="F103" s="191" t="str">
        <f>IFERROR((#REF!+G103/#REF!),"")</f>
        <v/>
      </c>
      <c r="G103" s="253"/>
      <c r="H103" s="253"/>
      <c r="I103" s="254"/>
      <c r="J103" s="7"/>
      <c r="K103" s="72"/>
      <c r="L103" s="73"/>
      <c r="M103" s="74"/>
      <c r="N103" s="72"/>
      <c r="O103" s="73"/>
      <c r="P103" s="74"/>
      <c r="Q103" s="72"/>
      <c r="R103" s="73"/>
      <c r="S103" s="74"/>
      <c r="T103" s="72"/>
      <c r="U103" s="73"/>
      <c r="V103" s="74"/>
      <c r="W103" s="72"/>
      <c r="X103" s="73"/>
      <c r="Y103" s="74"/>
    </row>
    <row r="104" spans="1:137" ht="15" customHeight="1" x14ac:dyDescent="0.25">
      <c r="A104" s="239"/>
      <c r="B104" s="120" t="s">
        <v>181</v>
      </c>
      <c r="C104" s="101" t="s">
        <v>182</v>
      </c>
      <c r="D104" s="6"/>
      <c r="E104" s="163">
        <v>0</v>
      </c>
      <c r="F104" s="191" t="str">
        <f>IFERROR((#REF!+G104/#REF!),"")</f>
        <v/>
      </c>
      <c r="G104" s="253"/>
      <c r="H104" s="253"/>
      <c r="I104" s="254"/>
      <c r="J104" s="7"/>
      <c r="K104" s="72"/>
      <c r="L104" s="73"/>
      <c r="M104" s="74"/>
      <c r="N104" s="72"/>
      <c r="O104" s="73"/>
      <c r="P104" s="74"/>
      <c r="Q104" s="72"/>
      <c r="R104" s="73"/>
      <c r="S104" s="74"/>
      <c r="T104" s="72"/>
      <c r="U104" s="73"/>
      <c r="V104" s="74"/>
      <c r="W104" s="72"/>
      <c r="X104" s="73"/>
      <c r="Y104" s="74"/>
    </row>
    <row r="105" spans="1:137" ht="15" customHeight="1" x14ac:dyDescent="0.25">
      <c r="A105" s="239"/>
      <c r="B105" s="120" t="s">
        <v>183</v>
      </c>
      <c r="C105" s="101" t="s">
        <v>184</v>
      </c>
      <c r="D105" s="6"/>
      <c r="E105" s="163">
        <v>0</v>
      </c>
      <c r="F105" s="191" t="str">
        <f>IFERROR((#REF!+G105/#REF!),"")</f>
        <v/>
      </c>
      <c r="G105" s="253"/>
      <c r="H105" s="253"/>
      <c r="I105" s="254"/>
      <c r="J105" s="7"/>
      <c r="K105" s="72"/>
      <c r="L105" s="73"/>
      <c r="M105" s="74"/>
      <c r="N105" s="72"/>
      <c r="O105" s="73"/>
      <c r="P105" s="74"/>
      <c r="Q105" s="72"/>
      <c r="R105" s="73"/>
      <c r="S105" s="74"/>
      <c r="T105" s="72"/>
      <c r="U105" s="73"/>
      <c r="V105" s="74"/>
      <c r="W105" s="72"/>
      <c r="X105" s="73"/>
      <c r="Y105" s="74"/>
    </row>
    <row r="106" spans="1:137" ht="15" customHeight="1" x14ac:dyDescent="0.25">
      <c r="A106" s="239"/>
      <c r="B106" s="120" t="s">
        <v>185</v>
      </c>
      <c r="C106" s="101" t="s">
        <v>186</v>
      </c>
      <c r="D106" s="6"/>
      <c r="E106" s="163">
        <v>0</v>
      </c>
      <c r="F106" s="191" t="str">
        <f>IFERROR((#REF!+G106/#REF!),"")</f>
        <v/>
      </c>
      <c r="G106" s="253"/>
      <c r="H106" s="253"/>
      <c r="I106" s="254"/>
      <c r="J106" s="7"/>
      <c r="K106" s="72"/>
      <c r="L106" s="73"/>
      <c r="M106" s="74"/>
      <c r="N106" s="72"/>
      <c r="O106" s="73"/>
      <c r="P106" s="74"/>
      <c r="Q106" s="72"/>
      <c r="R106" s="73"/>
      <c r="S106" s="74"/>
      <c r="T106" s="72"/>
      <c r="U106" s="73"/>
      <c r="V106" s="74"/>
      <c r="W106" s="72"/>
      <c r="X106" s="73"/>
      <c r="Y106" s="74"/>
    </row>
    <row r="107" spans="1:137" ht="15" customHeight="1" x14ac:dyDescent="0.25">
      <c r="A107" s="239"/>
      <c r="B107" s="120" t="s">
        <v>187</v>
      </c>
      <c r="C107" s="101" t="s">
        <v>188</v>
      </c>
      <c r="D107" s="6"/>
      <c r="E107" s="163">
        <v>0</v>
      </c>
      <c r="F107" s="191" t="str">
        <f>IFERROR((#REF!+G107/#REF!),"")</f>
        <v/>
      </c>
      <c r="G107" s="259"/>
      <c r="H107" s="259"/>
      <c r="I107" s="260"/>
      <c r="J107" s="7"/>
      <c r="K107" s="72"/>
      <c r="L107" s="73"/>
      <c r="M107" s="74"/>
      <c r="N107" s="72"/>
      <c r="O107" s="73"/>
      <c r="P107" s="74"/>
      <c r="Q107" s="72"/>
      <c r="R107" s="73"/>
      <c r="S107" s="74"/>
      <c r="T107" s="72"/>
      <c r="U107" s="73"/>
      <c r="V107" s="74"/>
      <c r="W107" s="72"/>
      <c r="X107" s="73"/>
      <c r="Y107" s="74"/>
    </row>
    <row r="108" spans="1:137" ht="15" customHeight="1" x14ac:dyDescent="0.25">
      <c r="A108" s="239"/>
      <c r="B108" s="126" t="s">
        <v>189</v>
      </c>
      <c r="C108" s="271" t="s">
        <v>190</v>
      </c>
      <c r="D108" s="6"/>
      <c r="E108" s="163">
        <v>0</v>
      </c>
      <c r="F108" s="191" t="str">
        <f>IFERROR((#REF!+G108/#REF!),"")</f>
        <v/>
      </c>
      <c r="G108" s="257"/>
      <c r="H108" s="272"/>
      <c r="I108" s="273"/>
      <c r="J108" s="7"/>
      <c r="K108" s="72"/>
      <c r="L108" s="73"/>
      <c r="M108" s="74"/>
      <c r="N108" s="72"/>
      <c r="O108" s="73"/>
      <c r="P108" s="74"/>
      <c r="Q108" s="72"/>
      <c r="R108" s="73"/>
      <c r="S108" s="74"/>
      <c r="T108" s="72"/>
      <c r="U108" s="73"/>
      <c r="V108" s="74"/>
      <c r="W108" s="72"/>
      <c r="X108" s="73"/>
      <c r="Y108" s="74"/>
    </row>
    <row r="109" spans="1:137" ht="15" customHeight="1" x14ac:dyDescent="0.25">
      <c r="A109" s="239"/>
      <c r="B109" s="120" t="s">
        <v>191</v>
      </c>
      <c r="C109" s="101" t="s">
        <v>192</v>
      </c>
      <c r="D109" s="6"/>
      <c r="E109" s="163">
        <v>0</v>
      </c>
      <c r="F109" s="191" t="str">
        <f>IFERROR((#REF!+G109/#REF!),"")</f>
        <v/>
      </c>
      <c r="G109" s="257"/>
      <c r="H109" s="257"/>
      <c r="I109" s="258"/>
      <c r="J109" s="7"/>
      <c r="K109" s="72"/>
      <c r="L109" s="73"/>
      <c r="M109" s="74"/>
      <c r="N109" s="72"/>
      <c r="O109" s="73"/>
      <c r="P109" s="74"/>
      <c r="Q109" s="72"/>
      <c r="R109" s="73"/>
      <c r="S109" s="74"/>
      <c r="T109" s="72"/>
      <c r="U109" s="73"/>
      <c r="V109" s="74"/>
      <c r="W109" s="72"/>
      <c r="X109" s="73"/>
      <c r="Y109" s="74"/>
    </row>
    <row r="110" spans="1:137" ht="15" customHeight="1" x14ac:dyDescent="0.25">
      <c r="A110" s="239"/>
      <c r="B110" s="126" t="s">
        <v>193</v>
      </c>
      <c r="C110" s="108" t="s">
        <v>194</v>
      </c>
      <c r="D110" s="91"/>
      <c r="E110" s="163">
        <v>0</v>
      </c>
      <c r="F110" s="192" t="str">
        <f>IFERROR((#REF!+G110/#REF!),"")</f>
        <v/>
      </c>
      <c r="G110" s="259"/>
      <c r="H110" s="259"/>
      <c r="I110" s="260"/>
      <c r="J110" s="7"/>
      <c r="K110" s="72"/>
      <c r="L110" s="73"/>
      <c r="M110" s="74"/>
      <c r="N110" s="72"/>
      <c r="O110" s="73"/>
      <c r="P110" s="74"/>
      <c r="Q110" s="72"/>
      <c r="R110" s="73"/>
      <c r="S110" s="74"/>
      <c r="T110" s="72"/>
      <c r="U110" s="73"/>
      <c r="V110" s="74"/>
      <c r="W110" s="72"/>
      <c r="X110" s="73"/>
      <c r="Y110" s="74"/>
    </row>
    <row r="111" spans="1:137" ht="15" customHeight="1" x14ac:dyDescent="0.25">
      <c r="A111" s="239"/>
      <c r="B111" s="120" t="s">
        <v>195</v>
      </c>
      <c r="C111" s="101" t="s">
        <v>196</v>
      </c>
      <c r="D111" s="6"/>
      <c r="E111" s="163">
        <v>0</v>
      </c>
      <c r="F111" s="191" t="str">
        <f>IFERROR((#REF!+G111/#REF!),"")</f>
        <v/>
      </c>
      <c r="G111" s="257"/>
      <c r="H111" s="257"/>
      <c r="I111" s="258"/>
      <c r="J111" s="7"/>
      <c r="K111" s="72"/>
      <c r="L111" s="73"/>
      <c r="M111" s="74"/>
      <c r="N111" s="72"/>
      <c r="O111" s="73"/>
      <c r="P111" s="74"/>
      <c r="Q111" s="72"/>
      <c r="R111" s="73"/>
      <c r="S111" s="74"/>
      <c r="T111" s="72"/>
      <c r="U111" s="73"/>
      <c r="V111" s="74"/>
      <c r="W111" s="72"/>
      <c r="X111" s="73"/>
      <c r="Y111" s="74"/>
    </row>
    <row r="112" spans="1:137" ht="15" customHeight="1" x14ac:dyDescent="0.25">
      <c r="A112" s="239"/>
      <c r="B112" s="120" t="s">
        <v>197</v>
      </c>
      <c r="C112" s="101" t="s">
        <v>198</v>
      </c>
      <c r="D112" s="6"/>
      <c r="E112" s="163">
        <v>0</v>
      </c>
      <c r="F112" s="195" t="str">
        <f>IFERROR((#REF!+G112/#REF!),"")</f>
        <v/>
      </c>
      <c r="G112" s="257"/>
      <c r="H112" s="272"/>
      <c r="I112" s="273"/>
      <c r="J112" s="7"/>
      <c r="K112" s="72"/>
      <c r="L112" s="73"/>
      <c r="M112" s="74"/>
      <c r="N112" s="72"/>
      <c r="O112" s="73"/>
      <c r="P112" s="74"/>
      <c r="Q112" s="72"/>
      <c r="R112" s="73"/>
      <c r="S112" s="74"/>
      <c r="T112" s="72"/>
      <c r="U112" s="73"/>
      <c r="V112" s="74"/>
      <c r="W112" s="72"/>
      <c r="X112" s="73"/>
      <c r="Y112" s="74"/>
    </row>
    <row r="113" spans="1:137" ht="15" customHeight="1" x14ac:dyDescent="0.25">
      <c r="A113" s="239"/>
      <c r="B113" s="120" t="s">
        <v>199</v>
      </c>
      <c r="C113" s="101" t="s">
        <v>200</v>
      </c>
      <c r="D113" s="6"/>
      <c r="E113" s="163">
        <v>0</v>
      </c>
      <c r="F113" s="115" t="str">
        <f>IFERROR((#REF!+G113/#REF!),"")</f>
        <v/>
      </c>
      <c r="G113" s="259"/>
      <c r="H113" s="259"/>
      <c r="I113" s="260"/>
      <c r="J113" s="7"/>
      <c r="K113" s="72"/>
      <c r="L113" s="73"/>
      <c r="M113" s="74"/>
      <c r="N113" s="72"/>
      <c r="O113" s="73"/>
      <c r="P113" s="74"/>
      <c r="Q113" s="72"/>
      <c r="R113" s="73"/>
      <c r="S113" s="74"/>
      <c r="T113" s="72"/>
      <c r="U113" s="73"/>
      <c r="V113" s="74"/>
      <c r="W113" s="72"/>
      <c r="X113" s="73"/>
      <c r="Y113" s="74"/>
    </row>
    <row r="114" spans="1:137" ht="15" customHeight="1" x14ac:dyDescent="0.25">
      <c r="A114" s="239"/>
      <c r="B114" s="126" t="s">
        <v>199</v>
      </c>
      <c r="C114" s="108" t="s">
        <v>201</v>
      </c>
      <c r="D114" s="6"/>
      <c r="E114" s="163">
        <v>0</v>
      </c>
      <c r="F114" s="191" t="str">
        <f>IFERROR((#REF!+G114/#REF!),"")</f>
        <v/>
      </c>
      <c r="G114" s="274"/>
      <c r="H114" s="275"/>
      <c r="I114" s="276"/>
      <c r="J114" s="7"/>
      <c r="K114" s="72"/>
      <c r="L114" s="73"/>
      <c r="M114" s="74"/>
      <c r="N114" s="72"/>
      <c r="O114" s="73"/>
      <c r="P114" s="74"/>
      <c r="Q114" s="72"/>
      <c r="R114" s="73"/>
      <c r="S114" s="74"/>
      <c r="T114" s="72"/>
      <c r="U114" s="73"/>
      <c r="V114" s="74"/>
      <c r="W114" s="72"/>
      <c r="X114" s="73"/>
      <c r="Y114" s="74"/>
    </row>
    <row r="115" spans="1:137" s="8" customFormat="1" ht="15" customHeight="1" thickBot="1" x14ac:dyDescent="0.3">
      <c r="A115" s="239"/>
      <c r="B115" s="127" t="s">
        <v>202</v>
      </c>
      <c r="C115" s="133" t="s">
        <v>203</v>
      </c>
      <c r="D115" s="106"/>
      <c r="E115" s="163">
        <v>0</v>
      </c>
      <c r="F115" s="193" t="str">
        <f>IFERROR((#REF!+G115/#REF!),"")</f>
        <v/>
      </c>
      <c r="G115" s="261"/>
      <c r="H115" s="261"/>
      <c r="I115" s="262"/>
      <c r="J115" s="7"/>
      <c r="K115" s="72"/>
      <c r="L115" s="73"/>
      <c r="M115" s="74"/>
      <c r="N115" s="72"/>
      <c r="O115" s="73"/>
      <c r="P115" s="74"/>
      <c r="Q115" s="72"/>
      <c r="R115" s="73"/>
      <c r="S115" s="74"/>
      <c r="T115" s="72"/>
      <c r="U115" s="73"/>
      <c r="V115" s="74"/>
      <c r="W115" s="72"/>
      <c r="X115" s="73"/>
      <c r="Y115" s="7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5"/>
      <c r="CA115" s="75"/>
      <c r="CB115" s="75"/>
      <c r="CC115" s="75"/>
      <c r="CD115" s="75"/>
      <c r="CE115" s="75"/>
      <c r="CF115" s="75"/>
      <c r="CG115" s="75"/>
      <c r="CH115" s="75"/>
      <c r="CI115" s="75"/>
      <c r="CJ115" s="75"/>
      <c r="CK115" s="75"/>
      <c r="CL115" s="75"/>
      <c r="CM115" s="75"/>
      <c r="CN115" s="75"/>
      <c r="CO115" s="75"/>
      <c r="CP115" s="75"/>
      <c r="CQ115" s="75"/>
      <c r="CR115" s="75"/>
      <c r="CS115" s="75"/>
      <c r="CT115" s="75"/>
      <c r="CU115" s="75"/>
      <c r="CV115" s="75"/>
      <c r="CW115" s="75"/>
      <c r="CX115" s="75"/>
      <c r="CY115" s="75"/>
      <c r="CZ115" s="75"/>
      <c r="DA115" s="75"/>
      <c r="DB115" s="75"/>
      <c r="DC115" s="75"/>
      <c r="DD115" s="75"/>
      <c r="DE115" s="75"/>
      <c r="DF115" s="75"/>
      <c r="DG115" s="75"/>
      <c r="DH115" s="75"/>
      <c r="DI115" s="75"/>
      <c r="DJ115" s="75"/>
      <c r="DK115" s="75"/>
      <c r="DL115" s="75"/>
      <c r="DM115" s="75"/>
      <c r="DN115" s="75"/>
      <c r="DO115" s="75"/>
      <c r="DP115" s="75"/>
      <c r="DQ115" s="75"/>
      <c r="DR115" s="75"/>
      <c r="DS115" s="75"/>
      <c r="DT115" s="75"/>
      <c r="DU115" s="75"/>
      <c r="DV115" s="75"/>
      <c r="DW115" s="75"/>
      <c r="DX115" s="75"/>
      <c r="DY115" s="75"/>
      <c r="DZ115" s="75"/>
      <c r="EA115" s="75"/>
      <c r="EB115" s="75"/>
      <c r="EC115" s="75"/>
      <c r="ED115" s="75"/>
      <c r="EE115" s="75"/>
      <c r="EF115" s="75"/>
      <c r="EG115" s="75"/>
    </row>
    <row r="116" spans="1:137" s="8" customFormat="1" ht="15" customHeight="1" thickBot="1" x14ac:dyDescent="0.3">
      <c r="A116" s="248"/>
      <c r="B116" s="249" t="str">
        <f>IFERROR((#REF!+G116+H116+I116)/$E$222,"")</f>
        <v/>
      </c>
      <c r="C116" s="103" t="s">
        <v>204</v>
      </c>
      <c r="D116" s="96"/>
      <c r="E116" s="114"/>
      <c r="F116" s="115" t="str">
        <f>IFERROR((#REF!/#REF!),"")</f>
        <v/>
      </c>
      <c r="G116" s="95">
        <f>SUM(G103:G115)</f>
        <v>0</v>
      </c>
      <c r="H116" s="95">
        <f>SUM(H103:H115)</f>
        <v>0</v>
      </c>
      <c r="I116" s="95">
        <f>SUM(I103:I115)</f>
        <v>0</v>
      </c>
      <c r="J116" s="7"/>
      <c r="K116" s="72"/>
      <c r="L116" s="73"/>
      <c r="M116" s="74"/>
      <c r="N116" s="72"/>
      <c r="O116" s="73"/>
      <c r="P116" s="74"/>
      <c r="Q116" s="72"/>
      <c r="R116" s="73"/>
      <c r="S116" s="74"/>
      <c r="T116" s="72"/>
      <c r="U116" s="73"/>
      <c r="V116" s="74"/>
      <c r="W116" s="72"/>
      <c r="X116" s="73"/>
      <c r="Y116" s="7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75"/>
      <c r="BQ116" s="75"/>
      <c r="BR116" s="75"/>
      <c r="BS116" s="75"/>
      <c r="BT116" s="75"/>
      <c r="BU116" s="75"/>
      <c r="BV116" s="75"/>
      <c r="BW116" s="75"/>
      <c r="BX116" s="75"/>
      <c r="BY116" s="75"/>
      <c r="BZ116" s="75"/>
      <c r="CA116" s="75"/>
      <c r="CB116" s="75"/>
      <c r="CC116" s="75"/>
      <c r="CD116" s="75"/>
      <c r="CE116" s="75"/>
      <c r="CF116" s="75"/>
      <c r="CG116" s="75"/>
      <c r="CH116" s="75"/>
      <c r="CI116" s="75"/>
      <c r="CJ116" s="75"/>
      <c r="CK116" s="75"/>
      <c r="CL116" s="75"/>
      <c r="CM116" s="75"/>
      <c r="CN116" s="75"/>
      <c r="CO116" s="75"/>
      <c r="CP116" s="75"/>
      <c r="CQ116" s="75"/>
      <c r="CR116" s="75"/>
      <c r="CS116" s="75"/>
      <c r="CT116" s="75"/>
      <c r="CU116" s="75"/>
      <c r="CV116" s="75"/>
      <c r="CW116" s="75"/>
      <c r="CX116" s="75"/>
      <c r="CY116" s="75"/>
      <c r="CZ116" s="75"/>
      <c r="DA116" s="75"/>
      <c r="DB116" s="75"/>
      <c r="DC116" s="75"/>
      <c r="DD116" s="75"/>
      <c r="DE116" s="75"/>
      <c r="DF116" s="75"/>
      <c r="DG116" s="75"/>
      <c r="DH116" s="75"/>
      <c r="DI116" s="75"/>
      <c r="DJ116" s="75"/>
      <c r="DK116" s="75"/>
      <c r="DL116" s="75"/>
      <c r="DM116" s="75"/>
      <c r="DN116" s="75"/>
      <c r="DO116" s="75"/>
      <c r="DP116" s="75"/>
      <c r="DQ116" s="75"/>
      <c r="DR116" s="75"/>
      <c r="DS116" s="75"/>
      <c r="DT116" s="75"/>
      <c r="DU116" s="75"/>
      <c r="DV116" s="75"/>
      <c r="DW116" s="75"/>
      <c r="DX116" s="75"/>
      <c r="DY116" s="75"/>
      <c r="DZ116" s="75"/>
      <c r="EA116" s="75"/>
      <c r="EB116" s="75"/>
      <c r="EC116" s="75"/>
      <c r="ED116" s="75"/>
      <c r="EE116" s="75"/>
      <c r="EF116" s="75"/>
      <c r="EG116" s="75"/>
    </row>
    <row r="117" spans="1:137" ht="15" customHeight="1" x14ac:dyDescent="0.25">
      <c r="A117" s="239"/>
      <c r="B117" s="156" t="s">
        <v>205</v>
      </c>
      <c r="C117" s="152" t="s">
        <v>206</v>
      </c>
      <c r="D117" s="149"/>
      <c r="E117" s="150"/>
      <c r="F117" s="143"/>
      <c r="G117" s="242"/>
      <c r="H117" s="242"/>
      <c r="I117" s="243"/>
      <c r="J117" s="7"/>
      <c r="K117" s="72"/>
      <c r="L117" s="73"/>
      <c r="M117" s="74"/>
      <c r="N117" s="72"/>
      <c r="O117" s="73"/>
      <c r="P117" s="74"/>
      <c r="Q117" s="72"/>
      <c r="R117" s="73"/>
      <c r="S117" s="74"/>
      <c r="T117" s="72"/>
      <c r="U117" s="73"/>
      <c r="V117" s="74"/>
      <c r="W117" s="72"/>
      <c r="X117" s="73"/>
      <c r="Y117" s="74"/>
    </row>
    <row r="118" spans="1:137" ht="15" customHeight="1" x14ac:dyDescent="0.25">
      <c r="A118" s="239"/>
      <c r="B118" s="120" t="s">
        <v>207</v>
      </c>
      <c r="C118" s="101" t="s">
        <v>208</v>
      </c>
      <c r="D118" s="6"/>
      <c r="E118" s="163">
        <v>0</v>
      </c>
      <c r="F118" s="191" t="str">
        <f>IFERROR((#REF!+G118/#REF!),"")</f>
        <v/>
      </c>
      <c r="G118" s="253"/>
      <c r="H118" s="253"/>
      <c r="I118" s="254"/>
      <c r="J118" s="7"/>
      <c r="K118" s="72"/>
      <c r="L118" s="73"/>
      <c r="M118" s="74"/>
      <c r="N118" s="72"/>
      <c r="O118" s="73"/>
      <c r="P118" s="74"/>
      <c r="Q118" s="72"/>
      <c r="R118" s="73"/>
      <c r="S118" s="74"/>
      <c r="T118" s="72"/>
      <c r="U118" s="73"/>
      <c r="V118" s="74"/>
      <c r="W118" s="72"/>
      <c r="X118" s="73"/>
      <c r="Y118" s="74"/>
    </row>
    <row r="119" spans="1:137" ht="15" customHeight="1" x14ac:dyDescent="0.25">
      <c r="A119" s="239"/>
      <c r="B119" s="120" t="s">
        <v>209</v>
      </c>
      <c r="C119" s="101" t="s">
        <v>210</v>
      </c>
      <c r="D119" s="6"/>
      <c r="E119" s="163">
        <v>0</v>
      </c>
      <c r="F119" s="191" t="str">
        <f>IFERROR((#REF!+G119/#REF!),"")</f>
        <v/>
      </c>
      <c r="G119" s="253"/>
      <c r="H119" s="253"/>
      <c r="I119" s="254"/>
      <c r="J119" s="7"/>
      <c r="K119" s="72"/>
      <c r="L119" s="73"/>
      <c r="M119" s="74"/>
      <c r="N119" s="72"/>
      <c r="O119" s="73"/>
      <c r="P119" s="74"/>
      <c r="Q119" s="72"/>
      <c r="R119" s="73"/>
      <c r="S119" s="74"/>
      <c r="T119" s="72"/>
      <c r="U119" s="73"/>
      <c r="V119" s="74"/>
      <c r="W119" s="72"/>
      <c r="X119" s="73"/>
      <c r="Y119" s="74"/>
    </row>
    <row r="120" spans="1:137" ht="15" customHeight="1" x14ac:dyDescent="0.25">
      <c r="A120" s="239"/>
      <c r="B120" s="120" t="s">
        <v>211</v>
      </c>
      <c r="C120" s="101" t="s">
        <v>212</v>
      </c>
      <c r="D120" s="6"/>
      <c r="E120" s="163">
        <v>0</v>
      </c>
      <c r="F120" s="191" t="str">
        <f>IFERROR((#REF!+G120/#REF!),"")</f>
        <v/>
      </c>
      <c r="G120" s="253"/>
      <c r="H120" s="253"/>
      <c r="I120" s="254"/>
      <c r="J120" s="7"/>
      <c r="K120" s="72"/>
      <c r="L120" s="73"/>
      <c r="M120" s="74"/>
      <c r="N120" s="72"/>
      <c r="O120" s="73"/>
      <c r="P120" s="74"/>
      <c r="Q120" s="72"/>
      <c r="R120" s="73"/>
      <c r="S120" s="74"/>
      <c r="T120" s="72"/>
      <c r="U120" s="73"/>
      <c r="V120" s="74"/>
      <c r="W120" s="72"/>
      <c r="X120" s="73"/>
      <c r="Y120" s="74"/>
    </row>
    <row r="121" spans="1:137" ht="15" customHeight="1" x14ac:dyDescent="0.25">
      <c r="A121" s="239"/>
      <c r="B121" s="120" t="s">
        <v>213</v>
      </c>
      <c r="C121" s="101" t="s">
        <v>214</v>
      </c>
      <c r="D121" s="6"/>
      <c r="E121" s="163">
        <v>0</v>
      </c>
      <c r="F121" s="191" t="str">
        <f>IFERROR((#REF!+G121/#REF!),"")</f>
        <v/>
      </c>
      <c r="G121" s="253"/>
      <c r="H121" s="253"/>
      <c r="I121" s="254"/>
      <c r="J121" s="7"/>
      <c r="K121" s="72"/>
      <c r="L121" s="73"/>
      <c r="M121" s="74"/>
      <c r="N121" s="72"/>
      <c r="O121" s="73"/>
      <c r="P121" s="74"/>
      <c r="Q121" s="72"/>
      <c r="R121" s="73"/>
      <c r="S121" s="74"/>
      <c r="T121" s="72"/>
      <c r="U121" s="73"/>
      <c r="V121" s="74"/>
      <c r="W121" s="72"/>
      <c r="X121" s="73"/>
      <c r="Y121" s="74"/>
    </row>
    <row r="122" spans="1:137" ht="15.75" customHeight="1" x14ac:dyDescent="0.25">
      <c r="A122" s="239"/>
      <c r="B122" s="120" t="s">
        <v>215</v>
      </c>
      <c r="C122" s="101" t="s">
        <v>216</v>
      </c>
      <c r="D122" s="6"/>
      <c r="E122" s="163">
        <v>0</v>
      </c>
      <c r="F122" s="191" t="str">
        <f>IFERROR((#REF!+G122/#REF!),"")</f>
        <v/>
      </c>
      <c r="G122" s="259"/>
      <c r="H122" s="259"/>
      <c r="I122" s="260"/>
      <c r="J122" s="7"/>
      <c r="K122" s="72"/>
      <c r="L122" s="73"/>
      <c r="M122" s="74"/>
      <c r="N122" s="72"/>
      <c r="O122" s="73"/>
      <c r="P122" s="74"/>
      <c r="Q122" s="72"/>
      <c r="R122" s="73"/>
      <c r="S122" s="74"/>
      <c r="T122" s="72"/>
      <c r="U122" s="73"/>
      <c r="V122" s="74"/>
      <c r="W122" s="72"/>
      <c r="X122" s="73"/>
      <c r="Y122" s="74"/>
    </row>
    <row r="123" spans="1:137" s="14" customFormat="1" ht="15" customHeight="1" x14ac:dyDescent="0.25">
      <c r="A123" s="239"/>
      <c r="B123" s="120" t="s">
        <v>217</v>
      </c>
      <c r="C123" s="101" t="s">
        <v>218</v>
      </c>
      <c r="D123" s="6"/>
      <c r="E123" s="163">
        <v>0</v>
      </c>
      <c r="F123" s="195" t="str">
        <f>IFERROR((#REF!+G123/#REF!),"")</f>
        <v/>
      </c>
      <c r="G123" s="257"/>
      <c r="H123" s="272"/>
      <c r="I123" s="273"/>
      <c r="J123" s="7"/>
      <c r="K123" s="72"/>
      <c r="L123" s="73"/>
      <c r="M123" s="74"/>
      <c r="N123" s="72"/>
      <c r="O123" s="73"/>
      <c r="P123" s="74"/>
      <c r="Q123" s="72"/>
      <c r="R123" s="73"/>
      <c r="S123" s="74"/>
      <c r="T123" s="72"/>
      <c r="U123" s="73"/>
      <c r="V123" s="74"/>
      <c r="W123" s="72"/>
      <c r="X123" s="73"/>
      <c r="Y123" s="7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77"/>
      <c r="BQ123" s="78"/>
      <c r="BR123" s="78"/>
      <c r="BS123" s="78"/>
      <c r="BT123" s="78"/>
      <c r="BU123" s="78"/>
      <c r="BV123" s="78"/>
      <c r="BW123" s="78"/>
      <c r="BX123" s="78"/>
      <c r="BY123" s="78"/>
      <c r="BZ123" s="78"/>
      <c r="CA123" s="78"/>
      <c r="CB123" s="78"/>
      <c r="CC123" s="78"/>
      <c r="CD123" s="78"/>
      <c r="CE123" s="78"/>
      <c r="CF123" s="78"/>
      <c r="CG123" s="78"/>
      <c r="CH123" s="78"/>
      <c r="CI123" s="78"/>
      <c r="CJ123" s="78"/>
      <c r="CK123" s="78"/>
      <c r="CL123" s="78"/>
      <c r="CM123" s="78"/>
      <c r="CN123" s="78"/>
      <c r="CO123" s="78"/>
      <c r="CP123" s="78"/>
      <c r="CQ123" s="78"/>
      <c r="CR123" s="78"/>
      <c r="CS123" s="78"/>
      <c r="CT123" s="78"/>
      <c r="CU123" s="78"/>
      <c r="CV123" s="78"/>
      <c r="CW123" s="78"/>
      <c r="CX123" s="78"/>
      <c r="CY123" s="78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  <c r="DK123" s="78"/>
      <c r="DL123" s="78"/>
      <c r="DM123" s="78"/>
      <c r="DN123" s="78"/>
      <c r="DO123" s="78"/>
      <c r="DP123" s="78"/>
      <c r="DQ123" s="78"/>
      <c r="DR123" s="78"/>
      <c r="DS123" s="78"/>
      <c r="DT123" s="78"/>
      <c r="DU123" s="78"/>
      <c r="DV123" s="78"/>
      <c r="DW123" s="78"/>
      <c r="DX123" s="78"/>
      <c r="DY123" s="78"/>
      <c r="DZ123" s="78"/>
      <c r="EA123" s="78"/>
      <c r="EB123" s="78"/>
      <c r="EC123" s="78"/>
      <c r="ED123" s="78"/>
      <c r="EE123" s="78"/>
      <c r="EF123" s="78"/>
      <c r="EG123" s="78"/>
    </row>
    <row r="124" spans="1:137" s="15" customFormat="1" ht="15" customHeight="1" thickBot="1" x14ac:dyDescent="0.3">
      <c r="A124" s="239"/>
      <c r="B124" s="128" t="s">
        <v>219</v>
      </c>
      <c r="C124" s="271" t="s">
        <v>220</v>
      </c>
      <c r="D124" s="30"/>
      <c r="E124" s="163">
        <v>0</v>
      </c>
      <c r="F124" s="191" t="str">
        <f>IFERROR((#REF!+G124/#REF!),"")</f>
        <v/>
      </c>
      <c r="G124" s="257"/>
      <c r="H124" s="272"/>
      <c r="I124" s="273"/>
      <c r="J124" s="7"/>
      <c r="K124" s="72"/>
      <c r="L124" s="73"/>
      <c r="M124" s="74"/>
      <c r="N124" s="72"/>
      <c r="O124" s="73"/>
      <c r="P124" s="74"/>
      <c r="Q124" s="72"/>
      <c r="R124" s="73"/>
      <c r="S124" s="74"/>
      <c r="T124" s="72"/>
      <c r="U124" s="73"/>
      <c r="V124" s="74"/>
      <c r="W124" s="72"/>
      <c r="X124" s="73"/>
      <c r="Y124" s="7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79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  <c r="CC124" s="80"/>
      <c r="CD124" s="80"/>
      <c r="CE124" s="80"/>
      <c r="CF124" s="80"/>
      <c r="CG124" s="80"/>
      <c r="CH124" s="80"/>
      <c r="CI124" s="80"/>
      <c r="CJ124" s="80"/>
      <c r="CK124" s="80"/>
      <c r="CL124" s="80"/>
      <c r="CM124" s="80"/>
      <c r="CN124" s="80"/>
      <c r="CO124" s="80"/>
      <c r="CP124" s="80"/>
      <c r="CQ124" s="80"/>
      <c r="CR124" s="80"/>
      <c r="CS124" s="80"/>
      <c r="CT124" s="80"/>
      <c r="CU124" s="80"/>
      <c r="CV124" s="80"/>
      <c r="CW124" s="80"/>
      <c r="CX124" s="80"/>
      <c r="CY124" s="80"/>
      <c r="CZ124" s="80"/>
      <c r="DA124" s="80"/>
      <c r="DB124" s="80"/>
      <c r="DC124" s="80"/>
      <c r="DD124" s="80"/>
      <c r="DE124" s="80"/>
      <c r="DF124" s="80"/>
      <c r="DG124" s="80"/>
      <c r="DH124" s="80"/>
      <c r="DI124" s="80"/>
      <c r="DJ124" s="80"/>
      <c r="DK124" s="80"/>
      <c r="DL124" s="80"/>
      <c r="DM124" s="80"/>
      <c r="DN124" s="80"/>
      <c r="DO124" s="80"/>
      <c r="DP124" s="80"/>
      <c r="DQ124" s="80"/>
      <c r="DR124" s="80"/>
      <c r="DS124" s="80"/>
      <c r="DT124" s="80"/>
      <c r="DU124" s="80"/>
      <c r="DV124" s="80"/>
      <c r="DW124" s="80"/>
      <c r="DX124" s="80"/>
      <c r="DY124" s="80"/>
      <c r="DZ124" s="80"/>
      <c r="EA124" s="80"/>
      <c r="EB124" s="80"/>
      <c r="EC124" s="80"/>
      <c r="ED124" s="80"/>
      <c r="EE124" s="80"/>
      <c r="EF124" s="80"/>
      <c r="EG124" s="80"/>
    </row>
    <row r="125" spans="1:137" s="8" customFormat="1" ht="15" customHeight="1" thickBot="1" x14ac:dyDescent="0.3">
      <c r="A125" s="239"/>
      <c r="B125" s="120" t="s">
        <v>221</v>
      </c>
      <c r="C125" s="101" t="s">
        <v>222</v>
      </c>
      <c r="D125" s="6"/>
      <c r="E125" s="163">
        <v>0</v>
      </c>
      <c r="F125" s="191" t="str">
        <f>IFERROR((#REF!+G125/#REF!),"")</f>
        <v/>
      </c>
      <c r="G125" s="253"/>
      <c r="H125" s="253"/>
      <c r="I125" s="254"/>
      <c r="J125" s="7"/>
      <c r="K125" s="72"/>
      <c r="L125" s="73"/>
      <c r="M125" s="74"/>
      <c r="N125" s="72"/>
      <c r="O125" s="73"/>
      <c r="P125" s="74"/>
      <c r="Q125" s="72"/>
      <c r="R125" s="73"/>
      <c r="S125" s="74"/>
      <c r="T125" s="72"/>
      <c r="U125" s="73"/>
      <c r="V125" s="74"/>
      <c r="W125" s="72"/>
      <c r="X125" s="73"/>
      <c r="Y125" s="7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  <c r="CG125" s="75"/>
      <c r="CH125" s="75"/>
      <c r="CI125" s="75"/>
      <c r="CJ125" s="75"/>
      <c r="CK125" s="75"/>
      <c r="CL125" s="75"/>
      <c r="CM125" s="75"/>
      <c r="CN125" s="75"/>
      <c r="CO125" s="75"/>
      <c r="CP125" s="75"/>
      <c r="CQ125" s="75"/>
      <c r="CR125" s="75"/>
      <c r="CS125" s="75"/>
      <c r="CT125" s="75"/>
      <c r="CU125" s="75"/>
      <c r="CV125" s="75"/>
      <c r="CW125" s="75"/>
      <c r="CX125" s="75"/>
      <c r="CY125" s="75"/>
      <c r="CZ125" s="75"/>
      <c r="DA125" s="75"/>
      <c r="DB125" s="75"/>
      <c r="DC125" s="75"/>
      <c r="DD125" s="75"/>
      <c r="DE125" s="75"/>
      <c r="DF125" s="75"/>
      <c r="DG125" s="75"/>
      <c r="DH125" s="75"/>
      <c r="DI125" s="75"/>
      <c r="DJ125" s="75"/>
      <c r="DK125" s="75"/>
      <c r="DL125" s="75"/>
      <c r="DM125" s="75"/>
      <c r="DN125" s="75"/>
      <c r="DO125" s="75"/>
      <c r="DP125" s="75"/>
      <c r="DQ125" s="75"/>
      <c r="DR125" s="75"/>
      <c r="DS125" s="75"/>
      <c r="DT125" s="75"/>
      <c r="DU125" s="75"/>
      <c r="DV125" s="75"/>
      <c r="DW125" s="75"/>
      <c r="DX125" s="75"/>
      <c r="DY125" s="75"/>
      <c r="DZ125" s="75"/>
      <c r="EA125" s="75"/>
      <c r="EB125" s="75"/>
      <c r="EC125" s="75"/>
      <c r="ED125" s="75"/>
      <c r="EE125" s="75"/>
      <c r="EF125" s="75"/>
      <c r="EG125" s="75"/>
    </row>
    <row r="126" spans="1:137" s="8" customFormat="1" ht="15" customHeight="1" thickBot="1" x14ac:dyDescent="0.3">
      <c r="A126" s="239"/>
      <c r="B126" s="120" t="s">
        <v>223</v>
      </c>
      <c r="C126" s="101" t="s">
        <v>224</v>
      </c>
      <c r="D126" s="6"/>
      <c r="E126" s="163">
        <v>0</v>
      </c>
      <c r="F126" s="191" t="str">
        <f>IFERROR((#REF!+G126/#REF!),"")</f>
        <v/>
      </c>
      <c r="G126" s="253"/>
      <c r="H126" s="253"/>
      <c r="I126" s="254"/>
      <c r="J126" s="7"/>
      <c r="K126" s="72"/>
      <c r="L126" s="73"/>
      <c r="M126" s="74"/>
      <c r="N126" s="72"/>
      <c r="O126" s="73"/>
      <c r="P126" s="74"/>
      <c r="Q126" s="72"/>
      <c r="R126" s="73"/>
      <c r="S126" s="74"/>
      <c r="T126" s="72"/>
      <c r="U126" s="73"/>
      <c r="V126" s="74"/>
      <c r="W126" s="72"/>
      <c r="X126" s="73"/>
      <c r="Y126" s="7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  <c r="CG126" s="75"/>
      <c r="CH126" s="75"/>
      <c r="CI126" s="75"/>
      <c r="CJ126" s="75"/>
      <c r="CK126" s="75"/>
      <c r="CL126" s="75"/>
      <c r="CM126" s="75"/>
      <c r="CN126" s="75"/>
      <c r="CO126" s="75"/>
      <c r="CP126" s="75"/>
      <c r="CQ126" s="75"/>
      <c r="CR126" s="75"/>
      <c r="CS126" s="75"/>
      <c r="CT126" s="75"/>
      <c r="CU126" s="75"/>
      <c r="CV126" s="75"/>
      <c r="CW126" s="75"/>
      <c r="CX126" s="75"/>
      <c r="CY126" s="75"/>
      <c r="CZ126" s="75"/>
      <c r="DA126" s="75"/>
      <c r="DB126" s="75"/>
      <c r="DC126" s="75"/>
      <c r="DD126" s="75"/>
      <c r="DE126" s="75"/>
      <c r="DF126" s="75"/>
      <c r="DG126" s="75"/>
      <c r="DH126" s="75"/>
      <c r="DI126" s="75"/>
      <c r="DJ126" s="75"/>
      <c r="DK126" s="75"/>
      <c r="DL126" s="75"/>
      <c r="DM126" s="75"/>
      <c r="DN126" s="75"/>
      <c r="DO126" s="75"/>
      <c r="DP126" s="75"/>
      <c r="DQ126" s="75"/>
      <c r="DR126" s="75"/>
      <c r="DS126" s="75"/>
      <c r="DT126" s="75"/>
      <c r="DU126" s="75"/>
      <c r="DV126" s="75"/>
      <c r="DW126" s="75"/>
      <c r="DX126" s="75"/>
      <c r="DY126" s="75"/>
      <c r="DZ126" s="75"/>
      <c r="EA126" s="75"/>
      <c r="EB126" s="75"/>
      <c r="EC126" s="75"/>
      <c r="ED126" s="75"/>
      <c r="EE126" s="75"/>
      <c r="EF126" s="75"/>
      <c r="EG126" s="75"/>
    </row>
    <row r="127" spans="1:137" s="8" customFormat="1" ht="15" customHeight="1" thickBot="1" x14ac:dyDescent="0.3">
      <c r="A127" s="239"/>
      <c r="B127" s="117" t="s">
        <v>225</v>
      </c>
      <c r="C127" s="160" t="s">
        <v>226</v>
      </c>
      <c r="D127" s="92"/>
      <c r="E127" s="163">
        <v>0</v>
      </c>
      <c r="F127" s="195" t="str">
        <f>IFERROR((#REF!+G127/#REF!),"")</f>
        <v/>
      </c>
      <c r="G127" s="253"/>
      <c r="H127" s="253"/>
      <c r="I127" s="254"/>
      <c r="J127" s="7"/>
      <c r="K127" s="72"/>
      <c r="L127" s="73"/>
      <c r="M127" s="74"/>
      <c r="N127" s="72"/>
      <c r="O127" s="73"/>
      <c r="P127" s="74"/>
      <c r="Q127" s="72"/>
      <c r="R127" s="73"/>
      <c r="S127" s="74"/>
      <c r="T127" s="72"/>
      <c r="U127" s="73"/>
      <c r="V127" s="74"/>
      <c r="W127" s="72"/>
      <c r="X127" s="73"/>
      <c r="Y127" s="7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  <c r="CG127" s="75"/>
      <c r="CH127" s="75"/>
      <c r="CI127" s="75"/>
      <c r="CJ127" s="75"/>
      <c r="CK127" s="75"/>
      <c r="CL127" s="75"/>
      <c r="CM127" s="75"/>
      <c r="CN127" s="75"/>
      <c r="CO127" s="75"/>
      <c r="CP127" s="75"/>
      <c r="CQ127" s="75"/>
      <c r="CR127" s="75"/>
      <c r="CS127" s="75"/>
      <c r="CT127" s="75"/>
      <c r="CU127" s="75"/>
      <c r="CV127" s="75"/>
      <c r="CW127" s="75"/>
      <c r="CX127" s="75"/>
      <c r="CY127" s="75"/>
      <c r="CZ127" s="75"/>
      <c r="DA127" s="75"/>
      <c r="DB127" s="75"/>
      <c r="DC127" s="75"/>
      <c r="DD127" s="75"/>
      <c r="DE127" s="75"/>
      <c r="DF127" s="75"/>
      <c r="DG127" s="75"/>
      <c r="DH127" s="75"/>
      <c r="DI127" s="75"/>
      <c r="DJ127" s="75"/>
      <c r="DK127" s="75"/>
      <c r="DL127" s="75"/>
      <c r="DM127" s="75"/>
      <c r="DN127" s="75"/>
      <c r="DO127" s="75"/>
      <c r="DP127" s="75"/>
      <c r="DQ127" s="75"/>
      <c r="DR127" s="75"/>
      <c r="DS127" s="75"/>
      <c r="DT127" s="75"/>
      <c r="DU127" s="75"/>
      <c r="DV127" s="75"/>
      <c r="DW127" s="75"/>
      <c r="DX127" s="75"/>
      <c r="DY127" s="75"/>
      <c r="DZ127" s="75"/>
      <c r="EA127" s="75"/>
      <c r="EB127" s="75"/>
      <c r="EC127" s="75"/>
      <c r="ED127" s="75"/>
      <c r="EE127" s="75"/>
      <c r="EF127" s="75"/>
      <c r="EG127" s="75"/>
    </row>
    <row r="128" spans="1:137" s="8" customFormat="1" ht="15" customHeight="1" thickBot="1" x14ac:dyDescent="0.3">
      <c r="A128" s="239"/>
      <c r="B128" s="119" t="s">
        <v>227</v>
      </c>
      <c r="C128" s="101" t="s">
        <v>228</v>
      </c>
      <c r="D128" s="6"/>
      <c r="E128" s="163">
        <v>0</v>
      </c>
      <c r="F128" s="191" t="str">
        <f>IFERROR((#REF!+G128/#REF!),"")</f>
        <v/>
      </c>
      <c r="G128" s="253"/>
      <c r="H128" s="253"/>
      <c r="I128" s="254"/>
      <c r="J128" s="7"/>
      <c r="K128" s="72"/>
      <c r="L128" s="73"/>
      <c r="M128" s="74"/>
      <c r="N128" s="72"/>
      <c r="O128" s="73"/>
      <c r="P128" s="74"/>
      <c r="Q128" s="72"/>
      <c r="R128" s="73"/>
      <c r="S128" s="74"/>
      <c r="T128" s="72"/>
      <c r="U128" s="73"/>
      <c r="V128" s="74"/>
      <c r="W128" s="72"/>
      <c r="X128" s="73"/>
      <c r="Y128" s="7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  <c r="CG128" s="75"/>
      <c r="CH128" s="75"/>
      <c r="CI128" s="75"/>
      <c r="CJ128" s="75"/>
      <c r="CK128" s="75"/>
      <c r="CL128" s="75"/>
      <c r="CM128" s="75"/>
      <c r="CN128" s="75"/>
      <c r="CO128" s="75"/>
      <c r="CP128" s="75"/>
      <c r="CQ128" s="75"/>
      <c r="CR128" s="75"/>
      <c r="CS128" s="75"/>
      <c r="CT128" s="75"/>
      <c r="CU128" s="75"/>
      <c r="CV128" s="75"/>
      <c r="CW128" s="75"/>
      <c r="CX128" s="75"/>
      <c r="CY128" s="75"/>
      <c r="CZ128" s="75"/>
      <c r="DA128" s="75"/>
      <c r="DB128" s="75"/>
      <c r="DC128" s="75"/>
      <c r="DD128" s="75"/>
      <c r="DE128" s="75"/>
      <c r="DF128" s="75"/>
      <c r="DG128" s="75"/>
      <c r="DH128" s="75"/>
      <c r="DI128" s="75"/>
      <c r="DJ128" s="75"/>
      <c r="DK128" s="75"/>
      <c r="DL128" s="75"/>
      <c r="DM128" s="75"/>
      <c r="DN128" s="75"/>
      <c r="DO128" s="75"/>
      <c r="DP128" s="75"/>
      <c r="DQ128" s="75"/>
      <c r="DR128" s="75"/>
      <c r="DS128" s="75"/>
      <c r="DT128" s="75"/>
      <c r="DU128" s="75"/>
      <c r="DV128" s="75"/>
      <c r="DW128" s="75"/>
      <c r="DX128" s="75"/>
      <c r="DY128" s="75"/>
      <c r="DZ128" s="75"/>
      <c r="EA128" s="75"/>
      <c r="EB128" s="75"/>
      <c r="EC128" s="75"/>
      <c r="ED128" s="75"/>
      <c r="EE128" s="75"/>
      <c r="EF128" s="75"/>
      <c r="EG128" s="75"/>
    </row>
    <row r="129" spans="1:137" s="8" customFormat="1" ht="15" customHeight="1" thickBot="1" x14ac:dyDescent="0.3">
      <c r="A129" s="239"/>
      <c r="B129" s="118" t="s">
        <v>227</v>
      </c>
      <c r="C129" s="133" t="s">
        <v>229</v>
      </c>
      <c r="D129" s="106"/>
      <c r="E129" s="163">
        <v>0</v>
      </c>
      <c r="F129" s="129" t="str">
        <f>IFERROR((#REF!+G129/#REF!),"")</f>
        <v/>
      </c>
      <c r="G129" s="246"/>
      <c r="H129" s="246"/>
      <c r="I129" s="247"/>
      <c r="J129" s="7"/>
      <c r="K129" s="72"/>
      <c r="L129" s="73"/>
      <c r="M129" s="74"/>
      <c r="N129" s="72"/>
      <c r="O129" s="73"/>
      <c r="P129" s="74"/>
      <c r="Q129" s="72"/>
      <c r="R129" s="73"/>
      <c r="S129" s="74"/>
      <c r="T129" s="72"/>
      <c r="U129" s="73"/>
      <c r="V129" s="74"/>
      <c r="W129" s="72"/>
      <c r="X129" s="73"/>
      <c r="Y129" s="7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  <c r="CG129" s="75"/>
      <c r="CH129" s="75"/>
      <c r="CI129" s="75"/>
      <c r="CJ129" s="75"/>
      <c r="CK129" s="75"/>
      <c r="CL129" s="75"/>
      <c r="CM129" s="75"/>
      <c r="CN129" s="75"/>
      <c r="CO129" s="75"/>
      <c r="CP129" s="75"/>
      <c r="CQ129" s="75"/>
      <c r="CR129" s="75"/>
      <c r="CS129" s="75"/>
      <c r="CT129" s="75"/>
      <c r="CU129" s="75"/>
      <c r="CV129" s="75"/>
      <c r="CW129" s="75"/>
      <c r="CX129" s="75"/>
      <c r="CY129" s="75"/>
      <c r="CZ129" s="75"/>
      <c r="DA129" s="75"/>
      <c r="DB129" s="75"/>
      <c r="DC129" s="75"/>
      <c r="DD129" s="75"/>
      <c r="DE129" s="75"/>
      <c r="DF129" s="75"/>
      <c r="DG129" s="75"/>
      <c r="DH129" s="75"/>
      <c r="DI129" s="75"/>
      <c r="DJ129" s="75"/>
      <c r="DK129" s="75"/>
      <c r="DL129" s="75"/>
      <c r="DM129" s="75"/>
      <c r="DN129" s="75"/>
      <c r="DO129" s="75"/>
      <c r="DP129" s="75"/>
      <c r="DQ129" s="75"/>
      <c r="DR129" s="75"/>
      <c r="DS129" s="75"/>
      <c r="DT129" s="75"/>
      <c r="DU129" s="75"/>
      <c r="DV129" s="75"/>
      <c r="DW129" s="75"/>
      <c r="DX129" s="75"/>
      <c r="DY129" s="75"/>
      <c r="DZ129" s="75"/>
      <c r="EA129" s="75"/>
      <c r="EB129" s="75"/>
      <c r="EC129" s="75"/>
      <c r="ED129" s="75"/>
      <c r="EE129" s="75"/>
      <c r="EF129" s="75"/>
      <c r="EG129" s="75"/>
    </row>
    <row r="130" spans="1:137" s="8" customFormat="1" ht="15" customHeight="1" thickBot="1" x14ac:dyDescent="0.3">
      <c r="A130" s="248"/>
      <c r="B130" s="255" t="str">
        <f>IFERROR((#REF!+G130+H130+I130)/$E$222,"")</f>
        <v/>
      </c>
      <c r="C130" s="97" t="s">
        <v>230</v>
      </c>
      <c r="D130" s="98"/>
      <c r="E130" s="105"/>
      <c r="F130" s="94" t="str">
        <f>IFERROR((#REF!/#REF!),"")</f>
        <v/>
      </c>
      <c r="G130" s="31">
        <f>SUM(G118:G129)</f>
        <v>0</v>
      </c>
      <c r="H130" s="31">
        <f>SUM(H118:H129)</f>
        <v>0</v>
      </c>
      <c r="I130" s="31">
        <f>SUM(I118:I129)</f>
        <v>0</v>
      </c>
      <c r="J130" s="7"/>
      <c r="K130" s="72"/>
      <c r="L130" s="73"/>
      <c r="M130" s="74"/>
      <c r="N130" s="72"/>
      <c r="O130" s="73"/>
      <c r="P130" s="74"/>
      <c r="Q130" s="72"/>
      <c r="R130" s="73"/>
      <c r="S130" s="74"/>
      <c r="T130" s="72"/>
      <c r="U130" s="73"/>
      <c r="V130" s="74"/>
      <c r="W130" s="72"/>
      <c r="X130" s="73"/>
      <c r="Y130" s="7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</row>
    <row r="131" spans="1:137" s="16" customFormat="1" ht="15" customHeight="1" x14ac:dyDescent="0.25">
      <c r="A131" s="239"/>
      <c r="B131" s="156" t="s">
        <v>231</v>
      </c>
      <c r="C131" s="152" t="s">
        <v>232</v>
      </c>
      <c r="D131" s="149"/>
      <c r="E131" s="151"/>
      <c r="F131" s="143"/>
      <c r="G131" s="251"/>
      <c r="H131" s="251"/>
      <c r="I131" s="252"/>
      <c r="J131" s="7"/>
      <c r="K131" s="72"/>
      <c r="L131" s="73"/>
      <c r="M131" s="74"/>
      <c r="N131" s="72"/>
      <c r="O131" s="73"/>
      <c r="P131" s="74"/>
      <c r="Q131" s="72"/>
      <c r="R131" s="73"/>
      <c r="S131" s="74"/>
      <c r="T131" s="72"/>
      <c r="U131" s="73"/>
      <c r="V131" s="74"/>
      <c r="W131" s="72"/>
      <c r="X131" s="73"/>
      <c r="Y131" s="7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81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</row>
    <row r="132" spans="1:137" s="11" customFormat="1" ht="15" customHeight="1" x14ac:dyDescent="0.25">
      <c r="A132" s="239"/>
      <c r="B132" s="120" t="s">
        <v>233</v>
      </c>
      <c r="C132" s="101" t="s">
        <v>234</v>
      </c>
      <c r="D132" s="6"/>
      <c r="E132" s="164">
        <v>0</v>
      </c>
      <c r="F132" s="93" t="str">
        <f>IFERROR((#REF!+G132/#REF!),"")</f>
        <v/>
      </c>
      <c r="G132" s="272"/>
      <c r="H132" s="272"/>
      <c r="I132" s="273"/>
      <c r="J132" s="7"/>
      <c r="K132" s="72"/>
      <c r="L132" s="73"/>
      <c r="M132" s="74"/>
      <c r="N132" s="72"/>
      <c r="O132" s="73"/>
      <c r="P132" s="74"/>
      <c r="Q132" s="72"/>
      <c r="R132" s="73"/>
      <c r="S132" s="74"/>
      <c r="T132" s="72"/>
      <c r="U132" s="73"/>
      <c r="V132" s="74"/>
      <c r="W132" s="72"/>
      <c r="X132" s="73"/>
      <c r="Y132" s="7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76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</row>
    <row r="133" spans="1:137" s="11" customFormat="1" ht="15" customHeight="1" x14ac:dyDescent="0.25">
      <c r="A133" s="239"/>
      <c r="B133" s="120" t="s">
        <v>235</v>
      </c>
      <c r="C133" s="101" t="s">
        <v>236</v>
      </c>
      <c r="D133" s="6"/>
      <c r="E133" s="164">
        <v>0</v>
      </c>
      <c r="F133" s="93" t="str">
        <f>IFERROR((#REF!+G133/#REF!),"")</f>
        <v/>
      </c>
      <c r="G133" s="272"/>
      <c r="H133" s="272"/>
      <c r="I133" s="273"/>
      <c r="J133" s="7"/>
      <c r="K133" s="72"/>
      <c r="L133" s="73"/>
      <c r="M133" s="74"/>
      <c r="N133" s="72"/>
      <c r="O133" s="73"/>
      <c r="P133" s="74"/>
      <c r="Q133" s="72"/>
      <c r="R133" s="73"/>
      <c r="S133" s="74"/>
      <c r="T133" s="72"/>
      <c r="U133" s="73"/>
      <c r="V133" s="74"/>
      <c r="W133" s="72"/>
      <c r="X133" s="73"/>
      <c r="Y133" s="7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76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</row>
    <row r="134" spans="1:137" s="11" customFormat="1" ht="15" customHeight="1" x14ac:dyDescent="0.25">
      <c r="A134" s="239"/>
      <c r="B134" s="120" t="s">
        <v>237</v>
      </c>
      <c r="C134" s="101" t="s">
        <v>238</v>
      </c>
      <c r="D134" s="6"/>
      <c r="E134" s="164">
        <v>0</v>
      </c>
      <c r="F134" s="93" t="str">
        <f>IFERROR((#REF!+G134/#REF!),"")</f>
        <v/>
      </c>
      <c r="G134" s="272"/>
      <c r="H134" s="272"/>
      <c r="I134" s="273"/>
      <c r="J134" s="7"/>
      <c r="K134" s="72"/>
      <c r="L134" s="73"/>
      <c r="M134" s="74"/>
      <c r="N134" s="72"/>
      <c r="O134" s="73"/>
      <c r="P134" s="74"/>
      <c r="Q134" s="72"/>
      <c r="R134" s="73"/>
      <c r="S134" s="74"/>
      <c r="T134" s="72"/>
      <c r="U134" s="73"/>
      <c r="V134" s="74"/>
      <c r="W134" s="72"/>
      <c r="X134" s="73"/>
      <c r="Y134" s="7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76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</row>
    <row r="135" spans="1:137" ht="15" customHeight="1" x14ac:dyDescent="0.25">
      <c r="A135" s="239"/>
      <c r="B135" s="126" t="s">
        <v>239</v>
      </c>
      <c r="C135" s="271" t="s">
        <v>240</v>
      </c>
      <c r="D135" s="6"/>
      <c r="E135" s="164">
        <v>0</v>
      </c>
      <c r="F135" s="93" t="str">
        <f>IFERROR((#REF!+G135/#REF!),"")</f>
        <v/>
      </c>
      <c r="G135" s="272"/>
      <c r="H135" s="272"/>
      <c r="I135" s="273"/>
      <c r="J135" s="7"/>
      <c r="K135" s="72"/>
      <c r="L135" s="73"/>
      <c r="M135" s="74"/>
      <c r="N135" s="72"/>
      <c r="O135" s="73"/>
      <c r="P135" s="74"/>
      <c r="Q135" s="72"/>
      <c r="R135" s="73"/>
      <c r="S135" s="74"/>
      <c r="T135" s="72"/>
      <c r="U135" s="73"/>
      <c r="V135" s="74"/>
      <c r="W135" s="72"/>
      <c r="X135" s="73"/>
      <c r="Y135" s="74"/>
    </row>
    <row r="136" spans="1:137" ht="15" customHeight="1" x14ac:dyDescent="0.25">
      <c r="A136" s="239"/>
      <c r="B136" s="126" t="s">
        <v>241</v>
      </c>
      <c r="C136" s="108" t="s">
        <v>242</v>
      </c>
      <c r="D136" s="91"/>
      <c r="E136" s="164">
        <v>0</v>
      </c>
      <c r="F136" s="192" t="str">
        <f>IFERROR((#REF!+G136/#REF!),"")</f>
        <v/>
      </c>
      <c r="G136" s="274"/>
      <c r="H136" s="274"/>
      <c r="I136" s="277"/>
      <c r="J136" s="7"/>
      <c r="K136" s="72"/>
      <c r="L136" s="73"/>
      <c r="M136" s="74"/>
      <c r="N136" s="72"/>
      <c r="O136" s="73"/>
      <c r="P136" s="74"/>
      <c r="Q136" s="72"/>
      <c r="R136" s="73"/>
      <c r="S136" s="74"/>
      <c r="T136" s="72"/>
      <c r="U136" s="73"/>
      <c r="V136" s="74"/>
      <c r="W136" s="72"/>
      <c r="X136" s="73"/>
      <c r="Y136" s="74"/>
    </row>
    <row r="137" spans="1:137" ht="15" customHeight="1" thickBot="1" x14ac:dyDescent="0.3">
      <c r="A137" s="239"/>
      <c r="B137" s="118" t="s">
        <v>243</v>
      </c>
      <c r="C137" s="133" t="s">
        <v>244</v>
      </c>
      <c r="D137" s="106"/>
      <c r="E137" s="164">
        <v>0</v>
      </c>
      <c r="F137" s="193" t="str">
        <f>IFERROR((#REF!+G137/#REF!),"")</f>
        <v/>
      </c>
      <c r="G137" s="261"/>
      <c r="H137" s="261"/>
      <c r="I137" s="262"/>
      <c r="J137" s="7"/>
      <c r="K137" s="72"/>
      <c r="L137" s="73"/>
      <c r="M137" s="74"/>
      <c r="N137" s="72"/>
      <c r="O137" s="73"/>
      <c r="P137" s="74"/>
      <c r="Q137" s="72"/>
      <c r="R137" s="73"/>
      <c r="S137" s="74"/>
      <c r="T137" s="72"/>
      <c r="U137" s="73"/>
      <c r="V137" s="74"/>
      <c r="W137" s="72"/>
      <c r="X137" s="73"/>
      <c r="Y137" s="74"/>
    </row>
    <row r="138" spans="1:137" s="8" customFormat="1" ht="15" customHeight="1" thickBot="1" x14ac:dyDescent="0.3">
      <c r="A138" s="248"/>
      <c r="B138" s="249" t="str">
        <f>IFERROR((#REF!+G138+H138+I138)/$E$222,"")</f>
        <v/>
      </c>
      <c r="C138" s="103" t="s">
        <v>245</v>
      </c>
      <c r="D138" s="96"/>
      <c r="E138" s="114"/>
      <c r="F138" s="115" t="str">
        <f>IFERROR((#REF!/#REF!),"")</f>
        <v/>
      </c>
      <c r="G138" s="95">
        <f>SUM(G132:G137)</f>
        <v>0</v>
      </c>
      <c r="H138" s="95">
        <f>SUM(H132:H137)</f>
        <v>0</v>
      </c>
      <c r="I138" s="95">
        <f>SUM(I132:I137)</f>
        <v>0</v>
      </c>
      <c r="J138" s="7"/>
      <c r="K138" s="72"/>
      <c r="L138" s="73"/>
      <c r="M138" s="74"/>
      <c r="N138" s="72"/>
      <c r="O138" s="73"/>
      <c r="P138" s="74"/>
      <c r="Q138" s="72"/>
      <c r="R138" s="73"/>
      <c r="S138" s="74"/>
      <c r="T138" s="72"/>
      <c r="U138" s="73"/>
      <c r="V138" s="74"/>
      <c r="W138" s="72"/>
      <c r="X138" s="73"/>
      <c r="Y138" s="7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75"/>
      <c r="BQ138" s="75"/>
      <c r="BR138" s="75"/>
      <c r="BS138" s="75"/>
      <c r="BT138" s="75"/>
      <c r="BU138" s="75"/>
      <c r="BV138" s="75"/>
      <c r="BW138" s="75"/>
      <c r="BX138" s="75"/>
      <c r="BY138" s="75"/>
      <c r="BZ138" s="75"/>
      <c r="CA138" s="75"/>
      <c r="CB138" s="75"/>
      <c r="CC138" s="75"/>
      <c r="CD138" s="75"/>
      <c r="CE138" s="75"/>
      <c r="CF138" s="75"/>
      <c r="CG138" s="75"/>
      <c r="CH138" s="75"/>
      <c r="CI138" s="75"/>
      <c r="CJ138" s="75"/>
      <c r="CK138" s="75"/>
      <c r="CL138" s="75"/>
      <c r="CM138" s="75"/>
      <c r="CN138" s="75"/>
      <c r="CO138" s="75"/>
      <c r="CP138" s="75"/>
      <c r="CQ138" s="75"/>
      <c r="CR138" s="75"/>
      <c r="CS138" s="75"/>
      <c r="CT138" s="75"/>
      <c r="CU138" s="75"/>
      <c r="CV138" s="75"/>
      <c r="CW138" s="75"/>
      <c r="CX138" s="75"/>
      <c r="CY138" s="75"/>
      <c r="CZ138" s="75"/>
      <c r="DA138" s="75"/>
      <c r="DB138" s="75"/>
      <c r="DC138" s="75"/>
      <c r="DD138" s="75"/>
      <c r="DE138" s="75"/>
      <c r="DF138" s="75"/>
      <c r="DG138" s="75"/>
      <c r="DH138" s="75"/>
      <c r="DI138" s="75"/>
      <c r="DJ138" s="75"/>
      <c r="DK138" s="75"/>
      <c r="DL138" s="75"/>
      <c r="DM138" s="75"/>
      <c r="DN138" s="75"/>
      <c r="DO138" s="75"/>
      <c r="DP138" s="75"/>
      <c r="DQ138" s="75"/>
      <c r="DR138" s="75"/>
      <c r="DS138" s="75"/>
      <c r="DT138" s="75"/>
      <c r="DU138" s="75"/>
      <c r="DV138" s="75"/>
      <c r="DW138" s="75"/>
      <c r="DX138" s="75"/>
      <c r="DY138" s="75"/>
      <c r="DZ138" s="75"/>
      <c r="EA138" s="75"/>
      <c r="EB138" s="75"/>
      <c r="EC138" s="75"/>
      <c r="ED138" s="75"/>
      <c r="EE138" s="75"/>
      <c r="EF138" s="75"/>
      <c r="EG138" s="75"/>
    </row>
    <row r="139" spans="1:137" ht="15" customHeight="1" x14ac:dyDescent="0.25">
      <c r="A139" s="239"/>
      <c r="B139" s="156" t="s">
        <v>246</v>
      </c>
      <c r="C139" s="152" t="s">
        <v>247</v>
      </c>
      <c r="D139" s="149"/>
      <c r="E139" s="151"/>
      <c r="F139" s="143"/>
      <c r="G139" s="251"/>
      <c r="H139" s="251"/>
      <c r="I139" s="252"/>
      <c r="J139" s="7"/>
      <c r="K139" s="72"/>
      <c r="L139" s="73"/>
      <c r="M139" s="74"/>
      <c r="N139" s="72"/>
      <c r="O139" s="73"/>
      <c r="P139" s="74"/>
      <c r="Q139" s="72"/>
      <c r="R139" s="73"/>
      <c r="S139" s="74"/>
      <c r="T139" s="72"/>
      <c r="U139" s="73"/>
      <c r="V139" s="74"/>
      <c r="W139" s="72"/>
      <c r="X139" s="73"/>
      <c r="Y139" s="74"/>
    </row>
    <row r="140" spans="1:137" s="11" customFormat="1" ht="15" customHeight="1" x14ac:dyDescent="0.25">
      <c r="A140" s="122"/>
      <c r="B140" s="120" t="s">
        <v>248</v>
      </c>
      <c r="C140" s="101" t="s">
        <v>249</v>
      </c>
      <c r="D140" s="9"/>
      <c r="E140" s="168">
        <v>0</v>
      </c>
      <c r="F140" s="93" t="str">
        <f>IFERROR((#REF!+G140/#REF!),"")</f>
        <v/>
      </c>
      <c r="G140" s="170"/>
      <c r="H140" s="170"/>
      <c r="I140" s="171"/>
      <c r="J140" s="7"/>
      <c r="K140" s="278"/>
      <c r="L140" s="73"/>
      <c r="M140" s="74"/>
      <c r="N140" s="72"/>
      <c r="O140" s="73"/>
      <c r="P140" s="74"/>
      <c r="Q140" s="72"/>
      <c r="R140" s="73"/>
      <c r="S140" s="74"/>
      <c r="T140" s="72"/>
      <c r="U140" s="73"/>
      <c r="V140" s="74"/>
      <c r="W140" s="72"/>
      <c r="X140" s="73"/>
      <c r="Y140" s="7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76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</row>
    <row r="141" spans="1:137" s="11" customFormat="1" ht="15" customHeight="1" x14ac:dyDescent="0.25">
      <c r="A141" s="239"/>
      <c r="B141" s="120" t="s">
        <v>250</v>
      </c>
      <c r="C141" s="101" t="s">
        <v>251</v>
      </c>
      <c r="D141" s="6"/>
      <c r="E141" s="168">
        <v>0</v>
      </c>
      <c r="F141" s="93" t="str">
        <f>IFERROR((#REF!+G141/#REF!),"")</f>
        <v/>
      </c>
      <c r="G141" s="272"/>
      <c r="H141" s="272"/>
      <c r="I141" s="273"/>
      <c r="J141" s="7"/>
      <c r="K141" s="278"/>
      <c r="L141" s="73"/>
      <c r="M141" s="74"/>
      <c r="N141" s="72"/>
      <c r="O141" s="73"/>
      <c r="P141" s="74"/>
      <c r="Q141" s="72"/>
      <c r="R141" s="73"/>
      <c r="S141" s="74"/>
      <c r="T141" s="72"/>
      <c r="U141" s="73"/>
      <c r="V141" s="74"/>
      <c r="W141" s="72"/>
      <c r="X141" s="73"/>
      <c r="Y141" s="7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76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</row>
    <row r="142" spans="1:137" s="11" customFormat="1" x14ac:dyDescent="0.25">
      <c r="A142" s="239"/>
      <c r="B142" s="120" t="s">
        <v>252</v>
      </c>
      <c r="C142" s="101" t="s">
        <v>253</v>
      </c>
      <c r="D142" s="6"/>
      <c r="E142" s="168">
        <v>0</v>
      </c>
      <c r="F142" s="93" t="str">
        <f>IFERROR((#REF!+G142/#REF!),"")</f>
        <v/>
      </c>
      <c r="G142" s="272"/>
      <c r="H142" s="272"/>
      <c r="I142" s="273"/>
      <c r="J142" s="10"/>
      <c r="K142" s="62"/>
      <c r="L142" s="63"/>
      <c r="M142" s="63"/>
      <c r="N142" s="62"/>
      <c r="O142" s="63"/>
      <c r="P142" s="63"/>
      <c r="Q142" s="62"/>
      <c r="R142" s="63"/>
      <c r="S142" s="63"/>
      <c r="T142" s="62"/>
      <c r="U142" s="63"/>
      <c r="V142" s="63"/>
      <c r="W142" s="62"/>
      <c r="X142" s="63"/>
      <c r="Y142" s="63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76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</row>
    <row r="143" spans="1:137" s="11" customFormat="1" ht="15" customHeight="1" thickBot="1" x14ac:dyDescent="0.3">
      <c r="A143" s="239"/>
      <c r="B143" s="127" t="s">
        <v>254</v>
      </c>
      <c r="C143" s="133" t="s">
        <v>255</v>
      </c>
      <c r="D143" s="106"/>
      <c r="E143" s="168">
        <v>0</v>
      </c>
      <c r="F143" s="54" t="str">
        <f>IFERROR((#REF!+G143/#REF!),"")</f>
        <v/>
      </c>
      <c r="G143" s="268"/>
      <c r="H143" s="268"/>
      <c r="I143" s="269"/>
      <c r="J143" s="7"/>
      <c r="K143" s="72"/>
      <c r="L143" s="73"/>
      <c r="M143" s="74"/>
      <c r="N143" s="72"/>
      <c r="O143" s="73"/>
      <c r="P143" s="74"/>
      <c r="Q143" s="72"/>
      <c r="R143" s="73"/>
      <c r="S143" s="74"/>
      <c r="T143" s="72"/>
      <c r="U143" s="73"/>
      <c r="V143" s="74"/>
      <c r="W143" s="72"/>
      <c r="X143" s="73"/>
      <c r="Y143" s="7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76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</row>
    <row r="144" spans="1:137" s="8" customFormat="1" ht="15" customHeight="1" thickBot="1" x14ac:dyDescent="0.3">
      <c r="A144" s="248"/>
      <c r="B144" s="255" t="str">
        <f>IFERROR((#REF!+G144+H144+I144)/$E$222,"")</f>
        <v/>
      </c>
      <c r="C144" s="97" t="s">
        <v>256</v>
      </c>
      <c r="D144" s="98"/>
      <c r="E144" s="105"/>
      <c r="F144" s="94" t="str">
        <f>IFERROR((#REF!/#REF!),"")</f>
        <v/>
      </c>
      <c r="G144" s="31">
        <f>SUM(G140:G143)</f>
        <v>0</v>
      </c>
      <c r="H144" s="31">
        <f>SUM(H140:H143)</f>
        <v>0</v>
      </c>
      <c r="I144" s="31">
        <f>SUM(I140:I143)</f>
        <v>0</v>
      </c>
      <c r="J144" s="7"/>
      <c r="K144" s="72"/>
      <c r="L144" s="73"/>
      <c r="M144" s="74"/>
      <c r="N144" s="72"/>
      <c r="O144" s="73"/>
      <c r="P144" s="74"/>
      <c r="Q144" s="72"/>
      <c r="R144" s="73"/>
      <c r="S144" s="74"/>
      <c r="T144" s="72"/>
      <c r="U144" s="73"/>
      <c r="V144" s="74"/>
      <c r="W144" s="72"/>
      <c r="X144" s="73"/>
      <c r="Y144" s="7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  <c r="CG144" s="75"/>
      <c r="CH144" s="75"/>
      <c r="CI144" s="75"/>
      <c r="CJ144" s="75"/>
      <c r="CK144" s="75"/>
      <c r="CL144" s="75"/>
      <c r="CM144" s="75"/>
      <c r="CN144" s="75"/>
      <c r="CO144" s="75"/>
      <c r="CP144" s="75"/>
      <c r="CQ144" s="75"/>
      <c r="CR144" s="75"/>
      <c r="CS144" s="75"/>
      <c r="CT144" s="75"/>
      <c r="CU144" s="75"/>
      <c r="CV144" s="75"/>
      <c r="CW144" s="75"/>
      <c r="CX144" s="75"/>
      <c r="CY144" s="75"/>
      <c r="CZ144" s="75"/>
      <c r="DA144" s="75"/>
      <c r="DB144" s="75"/>
      <c r="DC144" s="75"/>
      <c r="DD144" s="75"/>
      <c r="DE144" s="75"/>
      <c r="DF144" s="75"/>
      <c r="DG144" s="75"/>
      <c r="DH144" s="75"/>
      <c r="DI144" s="75"/>
      <c r="DJ144" s="75"/>
      <c r="DK144" s="75"/>
      <c r="DL144" s="75"/>
      <c r="DM144" s="75"/>
      <c r="DN144" s="75"/>
      <c r="DO144" s="75"/>
      <c r="DP144" s="75"/>
      <c r="DQ144" s="75"/>
      <c r="DR144" s="75"/>
      <c r="DS144" s="75"/>
      <c r="DT144" s="75"/>
      <c r="DU144" s="75"/>
      <c r="DV144" s="75"/>
      <c r="DW144" s="75"/>
      <c r="DX144" s="75"/>
      <c r="DY144" s="75"/>
      <c r="DZ144" s="75"/>
      <c r="EA144" s="75"/>
      <c r="EB144" s="75"/>
      <c r="EC144" s="75"/>
      <c r="ED144" s="75"/>
      <c r="EE144" s="75"/>
      <c r="EF144" s="75"/>
      <c r="EG144" s="75"/>
    </row>
    <row r="145" spans="1:137" ht="15" customHeight="1" x14ac:dyDescent="0.25">
      <c r="A145" s="239"/>
      <c r="B145" s="156" t="s">
        <v>257</v>
      </c>
      <c r="C145" s="152" t="s">
        <v>258</v>
      </c>
      <c r="D145" s="149"/>
      <c r="E145" s="151"/>
      <c r="F145" s="143"/>
      <c r="G145" s="251"/>
      <c r="H145" s="251"/>
      <c r="I145" s="252"/>
      <c r="J145" s="7"/>
      <c r="K145" s="72"/>
      <c r="L145" s="73"/>
      <c r="M145" s="74"/>
      <c r="N145" s="72"/>
      <c r="O145" s="73"/>
      <c r="P145" s="74"/>
      <c r="Q145" s="72"/>
      <c r="R145" s="73"/>
      <c r="S145" s="74"/>
      <c r="T145" s="72"/>
      <c r="U145" s="73"/>
      <c r="V145" s="74"/>
      <c r="W145" s="72"/>
      <c r="X145" s="73"/>
      <c r="Y145" s="74"/>
    </row>
    <row r="146" spans="1:137" s="11" customFormat="1" ht="15" customHeight="1" x14ac:dyDescent="0.25">
      <c r="A146" s="122"/>
      <c r="B146" s="120" t="s">
        <v>259</v>
      </c>
      <c r="C146" s="101" t="s">
        <v>260</v>
      </c>
      <c r="D146" s="9"/>
      <c r="E146" s="168">
        <v>0</v>
      </c>
      <c r="F146" s="93" t="str">
        <f>IFERROR((#REF!+G146/#REF!),"")</f>
        <v/>
      </c>
      <c r="G146" s="170"/>
      <c r="H146" s="170"/>
      <c r="I146" s="171"/>
      <c r="J146" s="7"/>
      <c r="K146" s="72"/>
      <c r="L146" s="73"/>
      <c r="M146" s="74"/>
      <c r="N146" s="72"/>
      <c r="O146" s="73"/>
      <c r="P146" s="74"/>
      <c r="Q146" s="72"/>
      <c r="R146" s="73"/>
      <c r="S146" s="74"/>
      <c r="T146" s="72"/>
      <c r="U146" s="73"/>
      <c r="V146" s="74"/>
      <c r="W146" s="72"/>
      <c r="X146" s="73"/>
      <c r="Y146" s="7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76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</row>
    <row r="147" spans="1:137" s="11" customFormat="1" ht="15" customHeight="1" x14ac:dyDescent="0.25">
      <c r="A147" s="239"/>
      <c r="B147" s="120" t="s">
        <v>261</v>
      </c>
      <c r="C147" s="101" t="s">
        <v>262</v>
      </c>
      <c r="D147" s="6"/>
      <c r="E147" s="168">
        <v>0</v>
      </c>
      <c r="F147" s="93" t="str">
        <f>IFERROR((#REF!+G147/#REF!),"")</f>
        <v/>
      </c>
      <c r="G147" s="272"/>
      <c r="H147" s="272"/>
      <c r="I147" s="273"/>
      <c r="J147" s="7"/>
      <c r="K147" s="72"/>
      <c r="L147" s="73"/>
      <c r="M147" s="74"/>
      <c r="N147" s="72"/>
      <c r="O147" s="73"/>
      <c r="P147" s="74"/>
      <c r="Q147" s="72"/>
      <c r="R147" s="73"/>
      <c r="S147" s="74"/>
      <c r="T147" s="72"/>
      <c r="U147" s="73"/>
      <c r="V147" s="74"/>
      <c r="W147" s="72"/>
      <c r="X147" s="73"/>
      <c r="Y147" s="7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76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</row>
    <row r="148" spans="1:137" s="15" customFormat="1" ht="13.8" thickBot="1" x14ac:dyDescent="0.3">
      <c r="A148" s="239"/>
      <c r="B148" s="127" t="s">
        <v>263</v>
      </c>
      <c r="C148" s="133" t="s">
        <v>264</v>
      </c>
      <c r="D148" s="106"/>
      <c r="E148" s="168">
        <v>0</v>
      </c>
      <c r="F148" s="107" t="str">
        <f>IFERROR((#REF!+G148/#REF!),"")</f>
        <v/>
      </c>
      <c r="G148" s="268"/>
      <c r="H148" s="268"/>
      <c r="I148" s="269"/>
      <c r="J148" s="10"/>
      <c r="K148" s="62"/>
      <c r="L148" s="63"/>
      <c r="M148" s="63"/>
      <c r="N148" s="62"/>
      <c r="O148" s="63"/>
      <c r="P148" s="63"/>
      <c r="Q148" s="62"/>
      <c r="R148" s="63"/>
      <c r="S148" s="63"/>
      <c r="T148" s="62"/>
      <c r="U148" s="63"/>
      <c r="V148" s="63"/>
      <c r="W148" s="62"/>
      <c r="X148" s="63"/>
      <c r="Y148" s="63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79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</row>
    <row r="149" spans="1:137" s="8" customFormat="1" ht="15" customHeight="1" thickBot="1" x14ac:dyDescent="0.3">
      <c r="A149" s="248"/>
      <c r="B149" s="255" t="str">
        <f>IFERROR((#REF!+G149+H149+I149)/$E$222,"")</f>
        <v/>
      </c>
      <c r="C149" s="97" t="s">
        <v>265</v>
      </c>
      <c r="D149" s="92"/>
      <c r="E149" s="105"/>
      <c r="F149" s="94" t="str">
        <f>IFERROR((#REF!/#REF!),"")</f>
        <v/>
      </c>
      <c r="G149" s="31">
        <f>SUM(G146:G148)</f>
        <v>0</v>
      </c>
      <c r="H149" s="31">
        <f>SUM(H146:H148)</f>
        <v>0</v>
      </c>
      <c r="I149" s="31">
        <f>SUM(I146:I148)</f>
        <v>0</v>
      </c>
      <c r="J149" s="7"/>
      <c r="K149" s="72"/>
      <c r="L149" s="73"/>
      <c r="M149" s="74"/>
      <c r="N149" s="72"/>
      <c r="O149" s="73"/>
      <c r="P149" s="74"/>
      <c r="Q149" s="72"/>
      <c r="R149" s="73"/>
      <c r="S149" s="74"/>
      <c r="T149" s="72"/>
      <c r="U149" s="73"/>
      <c r="V149" s="74"/>
      <c r="W149" s="72"/>
      <c r="X149" s="73"/>
      <c r="Y149" s="7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75"/>
      <c r="BQ149" s="75"/>
      <c r="BR149" s="75"/>
      <c r="BS149" s="75"/>
      <c r="BT149" s="75"/>
      <c r="BU149" s="75"/>
      <c r="BV149" s="75"/>
      <c r="BW149" s="75"/>
      <c r="BX149" s="75"/>
      <c r="BY149" s="75"/>
      <c r="BZ149" s="75"/>
      <c r="CA149" s="75"/>
      <c r="CB149" s="75"/>
      <c r="CC149" s="75"/>
      <c r="CD149" s="75"/>
      <c r="CE149" s="75"/>
      <c r="CF149" s="75"/>
      <c r="CG149" s="75"/>
      <c r="CH149" s="75"/>
      <c r="CI149" s="75"/>
      <c r="CJ149" s="75"/>
      <c r="CK149" s="75"/>
      <c r="CL149" s="75"/>
      <c r="CM149" s="75"/>
      <c r="CN149" s="75"/>
      <c r="CO149" s="75"/>
      <c r="CP149" s="75"/>
      <c r="CQ149" s="75"/>
      <c r="CR149" s="75"/>
      <c r="CS149" s="75"/>
      <c r="CT149" s="75"/>
      <c r="CU149" s="75"/>
      <c r="CV149" s="75"/>
      <c r="CW149" s="75"/>
      <c r="CX149" s="75"/>
      <c r="CY149" s="75"/>
      <c r="CZ149" s="75"/>
      <c r="DA149" s="75"/>
      <c r="DB149" s="75"/>
      <c r="DC149" s="75"/>
      <c r="DD149" s="75"/>
      <c r="DE149" s="75"/>
      <c r="DF149" s="75"/>
      <c r="DG149" s="75"/>
      <c r="DH149" s="75"/>
      <c r="DI149" s="75"/>
      <c r="DJ149" s="75"/>
      <c r="DK149" s="75"/>
      <c r="DL149" s="75"/>
      <c r="DM149" s="75"/>
      <c r="DN149" s="75"/>
      <c r="DO149" s="75"/>
      <c r="DP149" s="75"/>
      <c r="DQ149" s="75"/>
      <c r="DR149" s="75"/>
      <c r="DS149" s="75"/>
      <c r="DT149" s="75"/>
      <c r="DU149" s="75"/>
      <c r="DV149" s="75"/>
      <c r="DW149" s="75"/>
      <c r="DX149" s="75"/>
      <c r="DY149" s="75"/>
      <c r="DZ149" s="75"/>
      <c r="EA149" s="75"/>
      <c r="EB149" s="75"/>
      <c r="EC149" s="75"/>
      <c r="ED149" s="75"/>
      <c r="EE149" s="75"/>
      <c r="EF149" s="75"/>
      <c r="EG149" s="75"/>
    </row>
    <row r="150" spans="1:137" ht="15" customHeight="1" x14ac:dyDescent="0.25">
      <c r="A150" s="239"/>
      <c r="B150" s="153" t="s">
        <v>266</v>
      </c>
      <c r="C150" s="154" t="s">
        <v>267</v>
      </c>
      <c r="D150" s="149"/>
      <c r="E150" s="151"/>
      <c r="F150" s="155"/>
      <c r="G150" s="251"/>
      <c r="H150" s="251"/>
      <c r="I150" s="252"/>
      <c r="J150" s="7"/>
      <c r="K150" s="72"/>
      <c r="L150" s="73"/>
      <c r="M150" s="74"/>
      <c r="N150" s="72"/>
      <c r="O150" s="73"/>
      <c r="P150" s="74"/>
      <c r="Q150" s="72"/>
      <c r="R150" s="73"/>
      <c r="S150" s="74"/>
      <c r="T150" s="72"/>
      <c r="U150" s="73"/>
      <c r="V150" s="74"/>
      <c r="W150" s="72"/>
      <c r="X150" s="73"/>
      <c r="Y150" s="74"/>
    </row>
    <row r="151" spans="1:137" ht="15" customHeight="1" thickBot="1" x14ac:dyDescent="0.3">
      <c r="A151" s="239"/>
      <c r="B151" s="127" t="s">
        <v>268</v>
      </c>
      <c r="C151" s="133" t="s">
        <v>269</v>
      </c>
      <c r="D151" s="106"/>
      <c r="E151" s="165">
        <v>0</v>
      </c>
      <c r="F151" s="54" t="str">
        <f>IFERROR((#REF!+G151/#REF!),"")</f>
        <v/>
      </c>
      <c r="G151" s="268"/>
      <c r="H151" s="268"/>
      <c r="I151" s="269"/>
      <c r="J151" s="7"/>
      <c r="K151" s="72"/>
      <c r="L151" s="73"/>
      <c r="M151" s="74"/>
      <c r="N151" s="72"/>
      <c r="O151" s="73"/>
      <c r="P151" s="74"/>
      <c r="Q151" s="72"/>
      <c r="R151" s="73"/>
      <c r="S151" s="74"/>
      <c r="T151" s="72"/>
      <c r="U151" s="73"/>
      <c r="V151" s="74"/>
      <c r="W151" s="72"/>
      <c r="X151" s="73"/>
      <c r="Y151" s="74"/>
    </row>
    <row r="152" spans="1:137" ht="15" customHeight="1" thickBot="1" x14ac:dyDescent="0.3">
      <c r="A152" s="248"/>
      <c r="B152" s="255" t="str">
        <f>IFERROR((#REF!+G152+H152+I152)/$E$222,"")</f>
        <v/>
      </c>
      <c r="C152" s="97" t="s">
        <v>270</v>
      </c>
      <c r="D152" s="98"/>
      <c r="E152" s="105"/>
      <c r="F152" s="94" t="str">
        <f>IFERROR((#REF!/#REF!),"")</f>
        <v/>
      </c>
      <c r="G152" s="31">
        <f>SUM(G151:G151)</f>
        <v>0</v>
      </c>
      <c r="H152" s="31">
        <f>SUM(H151:H151)</f>
        <v>0</v>
      </c>
      <c r="I152" s="31">
        <f>SUM(I151:I151)</f>
        <v>0</v>
      </c>
      <c r="J152" s="7"/>
      <c r="K152" s="72"/>
      <c r="L152" s="73"/>
      <c r="M152" s="74"/>
      <c r="N152" s="72"/>
      <c r="O152" s="73"/>
      <c r="P152" s="74"/>
      <c r="Q152" s="72"/>
      <c r="R152" s="73"/>
      <c r="S152" s="74"/>
      <c r="T152" s="72"/>
      <c r="U152" s="73"/>
      <c r="V152" s="74"/>
      <c r="W152" s="72"/>
      <c r="X152" s="73"/>
      <c r="Y152" s="74"/>
    </row>
    <row r="153" spans="1:137" ht="15" customHeight="1" x14ac:dyDescent="0.25">
      <c r="A153" s="239"/>
      <c r="B153" s="153" t="s">
        <v>271</v>
      </c>
      <c r="C153" s="154" t="s">
        <v>272</v>
      </c>
      <c r="D153" s="149"/>
      <c r="E153" s="151"/>
      <c r="F153" s="155"/>
      <c r="G153" s="251"/>
      <c r="H153" s="251"/>
      <c r="I153" s="252"/>
      <c r="J153" s="7"/>
      <c r="K153" s="72"/>
      <c r="L153" s="73"/>
      <c r="M153" s="74"/>
      <c r="N153" s="72"/>
      <c r="O153" s="73"/>
      <c r="P153" s="74"/>
      <c r="Q153" s="72"/>
      <c r="R153" s="73"/>
      <c r="S153" s="74"/>
      <c r="T153" s="72"/>
      <c r="U153" s="73"/>
      <c r="V153" s="74"/>
      <c r="W153" s="72"/>
      <c r="X153" s="73"/>
      <c r="Y153" s="74"/>
    </row>
    <row r="154" spans="1:137" ht="15" customHeight="1" x14ac:dyDescent="0.25">
      <c r="A154" s="239"/>
      <c r="B154" s="120" t="s">
        <v>273</v>
      </c>
      <c r="C154" s="101" t="s">
        <v>274</v>
      </c>
      <c r="D154" s="6"/>
      <c r="E154" s="164">
        <v>0</v>
      </c>
      <c r="F154" s="93" t="str">
        <f>IFERROR((#REF!+G154/#REF!),"")</f>
        <v/>
      </c>
      <c r="G154" s="272"/>
      <c r="H154" s="272"/>
      <c r="I154" s="273"/>
      <c r="J154" s="7"/>
      <c r="K154" s="72"/>
      <c r="L154" s="73"/>
      <c r="M154" s="74"/>
      <c r="N154" s="72"/>
      <c r="O154" s="73"/>
      <c r="P154" s="74"/>
      <c r="Q154" s="72"/>
      <c r="R154" s="73"/>
      <c r="S154" s="74"/>
      <c r="T154" s="72"/>
      <c r="U154" s="73"/>
      <c r="V154" s="74"/>
      <c r="W154" s="72"/>
      <c r="X154" s="73"/>
      <c r="Y154" s="74"/>
    </row>
    <row r="155" spans="1:137" ht="15" customHeight="1" x14ac:dyDescent="0.25">
      <c r="A155" s="239"/>
      <c r="B155" s="126" t="s">
        <v>275</v>
      </c>
      <c r="C155" s="108" t="s">
        <v>276</v>
      </c>
      <c r="D155" s="6"/>
      <c r="E155" s="164">
        <v>0</v>
      </c>
      <c r="F155" s="93" t="str">
        <f>IFERROR((#REF!+G155/#REF!),"")</f>
        <v/>
      </c>
      <c r="G155" s="275"/>
      <c r="H155" s="275"/>
      <c r="I155" s="276"/>
      <c r="J155" s="7"/>
      <c r="K155" s="72"/>
      <c r="L155" s="73"/>
      <c r="M155" s="74"/>
      <c r="N155" s="72"/>
      <c r="O155" s="73"/>
      <c r="P155" s="74"/>
      <c r="Q155" s="72"/>
      <c r="R155" s="73"/>
      <c r="S155" s="74"/>
      <c r="T155" s="72"/>
      <c r="U155" s="73"/>
      <c r="V155" s="74"/>
      <c r="W155" s="72"/>
      <c r="X155" s="73"/>
      <c r="Y155" s="74"/>
    </row>
    <row r="156" spans="1:137" ht="15" customHeight="1" x14ac:dyDescent="0.25">
      <c r="A156" s="239"/>
      <c r="B156" s="120" t="s">
        <v>277</v>
      </c>
      <c r="C156" s="101" t="s">
        <v>278</v>
      </c>
      <c r="D156" s="6"/>
      <c r="E156" s="164">
        <v>0</v>
      </c>
      <c r="F156" s="93" t="str">
        <f>IFERROR((#REF!+G156/#REF!),"")</f>
        <v/>
      </c>
      <c r="G156" s="272"/>
      <c r="H156" s="272"/>
      <c r="I156" s="273"/>
      <c r="J156" s="7"/>
      <c r="K156" s="72"/>
      <c r="L156" s="73"/>
      <c r="M156" s="74"/>
      <c r="N156" s="72"/>
      <c r="O156" s="73"/>
      <c r="P156" s="74"/>
      <c r="Q156" s="72"/>
      <c r="R156" s="73"/>
      <c r="S156" s="74"/>
      <c r="T156" s="72"/>
      <c r="U156" s="73"/>
      <c r="V156" s="74"/>
      <c r="W156" s="72"/>
      <c r="X156" s="73"/>
      <c r="Y156" s="74"/>
    </row>
    <row r="157" spans="1:137" ht="15" customHeight="1" x14ac:dyDescent="0.25">
      <c r="A157" s="239"/>
      <c r="B157" s="120" t="s">
        <v>279</v>
      </c>
      <c r="C157" s="101" t="s">
        <v>280</v>
      </c>
      <c r="D157" s="6"/>
      <c r="E157" s="164">
        <v>0</v>
      </c>
      <c r="F157" s="93" t="str">
        <f>IFERROR((#REF!+G157/#REF!),"")</f>
        <v/>
      </c>
      <c r="G157" s="272"/>
      <c r="H157" s="272"/>
      <c r="I157" s="273"/>
      <c r="J157" s="7"/>
      <c r="K157" s="72"/>
      <c r="L157" s="73"/>
      <c r="M157" s="74"/>
      <c r="N157" s="72"/>
      <c r="O157" s="73"/>
      <c r="P157" s="74"/>
      <c r="Q157" s="72"/>
      <c r="R157" s="73"/>
      <c r="S157" s="74"/>
      <c r="T157" s="72"/>
      <c r="U157" s="73"/>
      <c r="V157" s="74"/>
      <c r="W157" s="72"/>
      <c r="X157" s="73"/>
      <c r="Y157" s="74"/>
    </row>
    <row r="158" spans="1:137" ht="15" customHeight="1" x14ac:dyDescent="0.25">
      <c r="A158" s="239"/>
      <c r="B158" s="126" t="s">
        <v>281</v>
      </c>
      <c r="C158" s="108" t="s">
        <v>282</v>
      </c>
      <c r="D158" s="6"/>
      <c r="E158" s="164">
        <v>0</v>
      </c>
      <c r="F158" s="93" t="str">
        <f>IFERROR((#REF!+G158/#REF!),"")</f>
        <v/>
      </c>
      <c r="G158" s="275"/>
      <c r="H158" s="275"/>
      <c r="I158" s="276"/>
      <c r="J158" s="7"/>
      <c r="K158" s="72"/>
      <c r="L158" s="73"/>
      <c r="M158" s="74"/>
      <c r="N158" s="72"/>
      <c r="O158" s="73"/>
      <c r="P158" s="74"/>
      <c r="Q158" s="72"/>
      <c r="R158" s="73"/>
      <c r="S158" s="74"/>
      <c r="T158" s="72"/>
      <c r="U158" s="73"/>
      <c r="V158" s="74"/>
      <c r="W158" s="72"/>
      <c r="X158" s="73"/>
      <c r="Y158" s="74"/>
    </row>
    <row r="159" spans="1:137" ht="15" customHeight="1" thickBot="1" x14ac:dyDescent="0.3">
      <c r="A159" s="239"/>
      <c r="B159" s="127" t="s">
        <v>283</v>
      </c>
      <c r="C159" s="279" t="s">
        <v>284</v>
      </c>
      <c r="D159" s="106"/>
      <c r="E159" s="164">
        <v>0</v>
      </c>
      <c r="F159" s="54" t="str">
        <f>IFERROR((#REF!+G159/#REF!),"")</f>
        <v/>
      </c>
      <c r="G159" s="268"/>
      <c r="H159" s="268"/>
      <c r="I159" s="269"/>
      <c r="J159" s="7"/>
      <c r="K159" s="72"/>
      <c r="L159" s="73"/>
      <c r="M159" s="74"/>
      <c r="N159" s="72"/>
      <c r="O159" s="73"/>
      <c r="P159" s="74"/>
      <c r="Q159" s="72"/>
      <c r="R159" s="73"/>
      <c r="S159" s="74"/>
      <c r="T159" s="72"/>
      <c r="U159" s="73"/>
      <c r="V159" s="74"/>
      <c r="W159" s="72"/>
      <c r="X159" s="73"/>
      <c r="Y159" s="74"/>
    </row>
    <row r="160" spans="1:137" ht="15" customHeight="1" thickBot="1" x14ac:dyDescent="0.3">
      <c r="A160" s="248"/>
      <c r="B160" s="249" t="str">
        <f>IFERROR((#REF!+G160+H160+I160)/$E$222,"")</f>
        <v/>
      </c>
      <c r="C160" s="103" t="s">
        <v>285</v>
      </c>
      <c r="D160" s="96"/>
      <c r="E160" s="105"/>
      <c r="F160" s="115" t="str">
        <f>IFERROR((#REF!/#REF!),"")</f>
        <v/>
      </c>
      <c r="G160" s="95">
        <f>SUM(G154:G159)</f>
        <v>0</v>
      </c>
      <c r="H160" s="95">
        <f>SUM(H154:H159)</f>
        <v>0</v>
      </c>
      <c r="I160" s="95">
        <f>SUM(I154:I159)</f>
        <v>0</v>
      </c>
      <c r="J160" s="7"/>
      <c r="K160" s="72"/>
      <c r="L160" s="73"/>
      <c r="M160" s="74"/>
      <c r="N160" s="72"/>
      <c r="O160" s="73"/>
      <c r="P160" s="74"/>
      <c r="Q160" s="72"/>
      <c r="R160" s="73"/>
      <c r="S160" s="74"/>
      <c r="T160" s="72"/>
      <c r="U160" s="73"/>
      <c r="V160" s="74"/>
      <c r="W160" s="72"/>
      <c r="X160" s="73"/>
      <c r="Y160" s="74"/>
    </row>
    <row r="161" spans="1:137" ht="15" customHeight="1" x14ac:dyDescent="0.25">
      <c r="A161" s="239"/>
      <c r="B161" s="156" t="s">
        <v>286</v>
      </c>
      <c r="C161" s="152" t="s">
        <v>287</v>
      </c>
      <c r="D161" s="149"/>
      <c r="E161" s="151"/>
      <c r="F161" s="143"/>
      <c r="G161" s="251"/>
      <c r="H161" s="251"/>
      <c r="I161" s="252"/>
      <c r="J161" s="7"/>
      <c r="K161" s="72"/>
      <c r="L161" s="73"/>
      <c r="M161" s="74"/>
      <c r="N161" s="72"/>
      <c r="O161" s="73"/>
      <c r="P161" s="74"/>
      <c r="Q161" s="72"/>
      <c r="R161" s="73"/>
      <c r="S161" s="74"/>
      <c r="T161" s="72"/>
      <c r="U161" s="73"/>
      <c r="V161" s="74"/>
      <c r="W161" s="72"/>
      <c r="X161" s="73"/>
      <c r="Y161" s="74"/>
    </row>
    <row r="162" spans="1:137" s="11" customFormat="1" ht="15" customHeight="1" x14ac:dyDescent="0.25">
      <c r="A162" s="239"/>
      <c r="B162" s="120" t="s">
        <v>288</v>
      </c>
      <c r="C162" s="101" t="s">
        <v>289</v>
      </c>
      <c r="D162" s="6"/>
      <c r="E162" s="164">
        <v>0</v>
      </c>
      <c r="F162" s="93" t="str">
        <f>IFERROR((#REF!+G162/#REF!),"")</f>
        <v/>
      </c>
      <c r="G162" s="272"/>
      <c r="H162" s="272"/>
      <c r="I162" s="273"/>
      <c r="J162" s="7"/>
      <c r="K162" s="72"/>
      <c r="L162" s="73"/>
      <c r="M162" s="74"/>
      <c r="N162" s="72"/>
      <c r="O162" s="73"/>
      <c r="P162" s="74"/>
      <c r="Q162" s="72"/>
      <c r="R162" s="73"/>
      <c r="S162" s="74"/>
      <c r="T162" s="72"/>
      <c r="U162" s="73"/>
      <c r="V162" s="74"/>
      <c r="W162" s="72"/>
      <c r="X162" s="73"/>
      <c r="Y162" s="7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76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</row>
    <row r="163" spans="1:137" s="11" customFormat="1" ht="15" customHeight="1" x14ac:dyDescent="0.25">
      <c r="A163" s="122"/>
      <c r="B163" s="120" t="s">
        <v>290</v>
      </c>
      <c r="C163" s="101" t="s">
        <v>291</v>
      </c>
      <c r="D163" s="9"/>
      <c r="E163" s="164">
        <v>0</v>
      </c>
      <c r="F163" s="93" t="str">
        <f>IFERROR((#REF!+G163/#REF!),"")</f>
        <v/>
      </c>
      <c r="G163" s="170"/>
      <c r="H163" s="170"/>
      <c r="I163" s="171"/>
      <c r="J163" s="7"/>
      <c r="K163" s="72"/>
      <c r="L163" s="73"/>
      <c r="M163" s="74"/>
      <c r="N163" s="72"/>
      <c r="O163" s="73"/>
      <c r="P163" s="74"/>
      <c r="Q163" s="72"/>
      <c r="R163" s="73"/>
      <c r="S163" s="74"/>
      <c r="T163" s="72"/>
      <c r="U163" s="73"/>
      <c r="V163" s="74"/>
      <c r="W163" s="72"/>
      <c r="X163" s="73"/>
      <c r="Y163" s="7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76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</row>
    <row r="164" spans="1:137" s="11" customFormat="1" x14ac:dyDescent="0.25">
      <c r="A164" s="122"/>
      <c r="B164" s="120" t="s">
        <v>292</v>
      </c>
      <c r="C164" s="101" t="s">
        <v>293</v>
      </c>
      <c r="D164" s="9"/>
      <c r="E164" s="164">
        <v>0</v>
      </c>
      <c r="F164" s="93" t="str">
        <f>IFERROR((#REF!+G164/#REF!),"")</f>
        <v/>
      </c>
      <c r="G164" s="170"/>
      <c r="H164" s="170"/>
      <c r="I164" s="171"/>
      <c r="J164" s="10"/>
      <c r="K164" s="62"/>
      <c r="L164" s="63"/>
      <c r="M164" s="63"/>
      <c r="N164" s="62"/>
      <c r="O164" s="63"/>
      <c r="P164" s="63"/>
      <c r="Q164" s="62"/>
      <c r="R164" s="63"/>
      <c r="S164" s="63"/>
      <c r="T164" s="62"/>
      <c r="U164" s="63"/>
      <c r="V164" s="63"/>
      <c r="W164" s="62"/>
      <c r="X164" s="63"/>
      <c r="Y164" s="63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76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</row>
    <row r="165" spans="1:137" s="11" customFormat="1" x14ac:dyDescent="0.25">
      <c r="A165" s="122"/>
      <c r="B165" s="120" t="s">
        <v>294</v>
      </c>
      <c r="C165" s="101" t="s">
        <v>295</v>
      </c>
      <c r="D165" s="9"/>
      <c r="E165" s="164">
        <v>0</v>
      </c>
      <c r="F165" s="93" t="str">
        <f>IFERROR((#REF!+G165/#REF!),"")</f>
        <v/>
      </c>
      <c r="G165" s="170"/>
      <c r="H165" s="170"/>
      <c r="I165" s="171"/>
      <c r="J165" s="10"/>
      <c r="K165" s="62"/>
      <c r="L165" s="63"/>
      <c r="M165" s="63"/>
      <c r="N165" s="62"/>
      <c r="O165" s="63"/>
      <c r="P165" s="63"/>
      <c r="Q165" s="62"/>
      <c r="R165" s="63"/>
      <c r="S165" s="63"/>
      <c r="T165" s="62"/>
      <c r="U165" s="63"/>
      <c r="V165" s="63"/>
      <c r="W165" s="62"/>
      <c r="X165" s="63"/>
      <c r="Y165" s="63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76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</row>
    <row r="166" spans="1:137" s="11" customFormat="1" x14ac:dyDescent="0.25">
      <c r="A166" s="122"/>
      <c r="B166" s="120" t="s">
        <v>296</v>
      </c>
      <c r="C166" s="101" t="s">
        <v>297</v>
      </c>
      <c r="D166" s="9"/>
      <c r="E166" s="164">
        <v>0</v>
      </c>
      <c r="F166" s="93" t="str">
        <f>IFERROR((#REF!+G166/#REF!),"")</f>
        <v/>
      </c>
      <c r="G166" s="170"/>
      <c r="H166" s="170"/>
      <c r="I166" s="171"/>
      <c r="J166" s="10"/>
      <c r="K166" s="62"/>
      <c r="L166" s="63"/>
      <c r="M166" s="63"/>
      <c r="N166" s="62"/>
      <c r="O166" s="63"/>
      <c r="P166" s="63"/>
      <c r="Q166" s="62"/>
      <c r="R166" s="63"/>
      <c r="S166" s="63"/>
      <c r="T166" s="62"/>
      <c r="U166" s="63"/>
      <c r="V166" s="63"/>
      <c r="W166" s="62"/>
      <c r="X166" s="63"/>
      <c r="Y166" s="63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76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</row>
    <row r="167" spans="1:137" s="15" customFormat="1" ht="13.8" thickBot="1" x14ac:dyDescent="0.3">
      <c r="A167" s="122"/>
      <c r="B167" s="127" t="s">
        <v>298</v>
      </c>
      <c r="C167" s="133" t="s">
        <v>299</v>
      </c>
      <c r="D167" s="125"/>
      <c r="E167" s="164">
        <v>0</v>
      </c>
      <c r="F167" s="107" t="str">
        <f>IFERROR((#REF!+G167/#REF!),"")</f>
        <v/>
      </c>
      <c r="G167" s="173"/>
      <c r="H167" s="173"/>
      <c r="I167" s="174"/>
      <c r="J167" s="10"/>
      <c r="K167" s="62"/>
      <c r="L167" s="63"/>
      <c r="M167" s="63"/>
      <c r="N167" s="62"/>
      <c r="O167" s="63"/>
      <c r="P167" s="63"/>
      <c r="Q167" s="62"/>
      <c r="R167" s="63"/>
      <c r="S167" s="63"/>
      <c r="T167" s="62"/>
      <c r="U167" s="63"/>
      <c r="V167" s="63"/>
      <c r="W167" s="62"/>
      <c r="X167" s="63"/>
      <c r="Y167" s="63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79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0"/>
      <c r="CI167" s="80"/>
      <c r="CJ167" s="80"/>
      <c r="CK167" s="80"/>
      <c r="CL167" s="80"/>
      <c r="CM167" s="80"/>
      <c r="CN167" s="80"/>
      <c r="CO167" s="80"/>
      <c r="CP167" s="80"/>
      <c r="CQ167" s="80"/>
      <c r="CR167" s="80"/>
      <c r="CS167" s="80"/>
      <c r="CT167" s="80"/>
      <c r="CU167" s="80"/>
      <c r="CV167" s="80"/>
      <c r="CW167" s="80"/>
      <c r="CX167" s="80"/>
      <c r="CY167" s="80"/>
      <c r="CZ167" s="80"/>
      <c r="DA167" s="80"/>
      <c r="DB167" s="80"/>
      <c r="DC167" s="80"/>
      <c r="DD167" s="80"/>
      <c r="DE167" s="80"/>
      <c r="DF167" s="80"/>
      <c r="DG167" s="80"/>
      <c r="DH167" s="80"/>
      <c r="DI167" s="80"/>
      <c r="DJ167" s="80"/>
      <c r="DK167" s="80"/>
      <c r="DL167" s="80"/>
      <c r="DM167" s="80"/>
      <c r="DN167" s="80"/>
      <c r="DO167" s="80"/>
      <c r="DP167" s="80"/>
      <c r="DQ167" s="80"/>
      <c r="DR167" s="80"/>
      <c r="DS167" s="80"/>
      <c r="DT167" s="80"/>
      <c r="DU167" s="80"/>
      <c r="DV167" s="80"/>
      <c r="DW167" s="80"/>
      <c r="DX167" s="80"/>
      <c r="DY167" s="80"/>
      <c r="DZ167" s="80"/>
      <c r="EA167" s="80"/>
      <c r="EB167" s="80"/>
      <c r="EC167" s="80"/>
      <c r="ED167" s="80"/>
      <c r="EE167" s="80"/>
      <c r="EF167" s="80"/>
      <c r="EG167" s="80"/>
    </row>
    <row r="168" spans="1:137" s="8" customFormat="1" ht="15" customHeight="1" thickBot="1" x14ac:dyDescent="0.3">
      <c r="A168" s="248"/>
      <c r="B168" s="249" t="str">
        <f>IFERROR((#REF!+G168+H168+I168)/$E$222,"")</f>
        <v/>
      </c>
      <c r="C168" s="103" t="s">
        <v>300</v>
      </c>
      <c r="D168" s="96"/>
      <c r="E168" s="114"/>
      <c r="F168" s="115" t="str">
        <f>IFERROR((#REF!/#REF!),"")</f>
        <v/>
      </c>
      <c r="G168" s="95">
        <f>SUM(G162:G167)</f>
        <v>0</v>
      </c>
      <c r="H168" s="95">
        <f>SUM(H162:H167)</f>
        <v>0</v>
      </c>
      <c r="I168" s="95">
        <f>SUM(I162:I167)</f>
        <v>0</v>
      </c>
      <c r="J168" s="7"/>
      <c r="K168" s="72"/>
      <c r="L168" s="73"/>
      <c r="M168" s="74"/>
      <c r="N168" s="72"/>
      <c r="O168" s="73"/>
      <c r="P168" s="74"/>
      <c r="Q168" s="72"/>
      <c r="R168" s="73"/>
      <c r="S168" s="74"/>
      <c r="T168" s="72"/>
      <c r="U168" s="73"/>
      <c r="V168" s="74"/>
      <c r="W168" s="72"/>
      <c r="X168" s="73"/>
      <c r="Y168" s="7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75"/>
      <c r="BQ168" s="75"/>
      <c r="BR168" s="75"/>
      <c r="BS168" s="75"/>
      <c r="BT168" s="75"/>
      <c r="BU168" s="75"/>
      <c r="BV168" s="75"/>
      <c r="BW168" s="75"/>
      <c r="BX168" s="75"/>
      <c r="BY168" s="75"/>
      <c r="BZ168" s="75"/>
      <c r="CA168" s="75"/>
      <c r="CB168" s="75"/>
      <c r="CC168" s="75"/>
      <c r="CD168" s="75"/>
      <c r="CE168" s="75"/>
      <c r="CF168" s="75"/>
      <c r="CG168" s="75"/>
      <c r="CH168" s="75"/>
      <c r="CI168" s="75"/>
      <c r="CJ168" s="75"/>
      <c r="CK168" s="75"/>
      <c r="CL168" s="75"/>
      <c r="CM168" s="75"/>
      <c r="CN168" s="75"/>
      <c r="CO168" s="75"/>
      <c r="CP168" s="75"/>
      <c r="CQ168" s="75"/>
      <c r="CR168" s="75"/>
      <c r="CS168" s="75"/>
      <c r="CT168" s="75"/>
      <c r="CU168" s="75"/>
      <c r="CV168" s="75"/>
      <c r="CW168" s="75"/>
      <c r="CX168" s="75"/>
      <c r="CY168" s="75"/>
      <c r="CZ168" s="75"/>
      <c r="DA168" s="75"/>
      <c r="DB168" s="75"/>
      <c r="DC168" s="75"/>
      <c r="DD168" s="75"/>
      <c r="DE168" s="75"/>
      <c r="DF168" s="75"/>
      <c r="DG168" s="75"/>
      <c r="DH168" s="75"/>
      <c r="DI168" s="75"/>
      <c r="DJ168" s="75"/>
      <c r="DK168" s="75"/>
      <c r="DL168" s="75"/>
      <c r="DM168" s="75"/>
      <c r="DN168" s="75"/>
      <c r="DO168" s="75"/>
      <c r="DP168" s="75"/>
      <c r="DQ168" s="75"/>
      <c r="DR168" s="75"/>
      <c r="DS168" s="75"/>
      <c r="DT168" s="75"/>
      <c r="DU168" s="75"/>
      <c r="DV168" s="75"/>
      <c r="DW168" s="75"/>
      <c r="DX168" s="75"/>
      <c r="DY168" s="75"/>
      <c r="DZ168" s="75"/>
      <c r="EA168" s="75"/>
      <c r="EB168" s="75"/>
      <c r="EC168" s="75"/>
      <c r="ED168" s="75"/>
      <c r="EE168" s="75"/>
      <c r="EF168" s="75"/>
      <c r="EG168" s="75"/>
    </row>
    <row r="169" spans="1:137" ht="15" customHeight="1" x14ac:dyDescent="0.25">
      <c r="A169" s="239"/>
      <c r="B169" s="153" t="s">
        <v>301</v>
      </c>
      <c r="C169" s="154" t="s">
        <v>302</v>
      </c>
      <c r="D169" s="149"/>
      <c r="E169" s="157"/>
      <c r="F169" s="158"/>
      <c r="G169" s="251"/>
      <c r="H169" s="251"/>
      <c r="I169" s="252"/>
      <c r="J169" s="7"/>
      <c r="K169" s="72"/>
      <c r="L169" s="73"/>
      <c r="M169" s="74"/>
      <c r="N169" s="72"/>
      <c r="O169" s="73"/>
      <c r="P169" s="74"/>
      <c r="Q169" s="72"/>
      <c r="R169" s="73"/>
      <c r="S169" s="74"/>
      <c r="T169" s="72"/>
      <c r="U169" s="73"/>
      <c r="V169" s="74"/>
      <c r="W169" s="72"/>
      <c r="X169" s="73"/>
      <c r="Y169" s="74"/>
    </row>
    <row r="170" spans="1:137" ht="15" customHeight="1" thickBot="1" x14ac:dyDescent="0.3">
      <c r="A170" s="239"/>
      <c r="B170" s="131" t="s">
        <v>303</v>
      </c>
      <c r="C170" s="280" t="s">
        <v>304</v>
      </c>
      <c r="D170" s="98"/>
      <c r="E170" s="175">
        <v>0</v>
      </c>
      <c r="F170" s="194" t="str">
        <f>IFERROR((#REF!+G170/#REF!),"")</f>
        <v/>
      </c>
      <c r="G170" s="246"/>
      <c r="H170" s="246"/>
      <c r="I170" s="247"/>
      <c r="J170" s="7"/>
      <c r="K170" s="72"/>
      <c r="L170" s="73"/>
      <c r="M170" s="74"/>
      <c r="N170" s="72"/>
      <c r="O170" s="73"/>
      <c r="P170" s="74"/>
      <c r="Q170" s="72"/>
      <c r="R170" s="73"/>
      <c r="S170" s="74"/>
      <c r="T170" s="72"/>
      <c r="U170" s="73"/>
      <c r="V170" s="74"/>
      <c r="W170" s="72"/>
      <c r="X170" s="73"/>
      <c r="Y170" s="74"/>
    </row>
    <row r="171" spans="1:137" ht="15" customHeight="1" thickBot="1" x14ac:dyDescent="0.3">
      <c r="A171" s="248"/>
      <c r="B171" s="255" t="str">
        <f>IFERROR((#REF!+G171+H171+I171)/$E$222,"")</f>
        <v/>
      </c>
      <c r="C171" s="130" t="s">
        <v>305</v>
      </c>
      <c r="D171" s="98"/>
      <c r="E171" s="105"/>
      <c r="F171" s="94" t="str">
        <f>IFERROR((#REF!/#REF!),"")</f>
        <v/>
      </c>
      <c r="G171" s="32">
        <f>SUM(G170:G170)</f>
        <v>0</v>
      </c>
      <c r="H171" s="32">
        <f>SUM(H170:H170)</f>
        <v>0</v>
      </c>
      <c r="I171" s="32">
        <f>SUM(I170:I170)</f>
        <v>0</v>
      </c>
      <c r="J171" s="7"/>
      <c r="K171" s="72"/>
      <c r="L171" s="73"/>
      <c r="M171" s="74"/>
      <c r="N171" s="72"/>
      <c r="O171" s="73"/>
      <c r="P171" s="74"/>
      <c r="Q171" s="72"/>
      <c r="R171" s="73"/>
      <c r="S171" s="74"/>
      <c r="T171" s="72"/>
      <c r="U171" s="73"/>
      <c r="V171" s="74"/>
      <c r="W171" s="72"/>
      <c r="X171" s="73"/>
      <c r="Y171" s="74"/>
    </row>
    <row r="172" spans="1:137" ht="15" customHeight="1" x14ac:dyDescent="0.25">
      <c r="A172" s="239"/>
      <c r="B172" s="156" t="s">
        <v>306</v>
      </c>
      <c r="C172" s="152" t="s">
        <v>307</v>
      </c>
      <c r="D172" s="149"/>
      <c r="E172" s="159"/>
      <c r="F172" s="143"/>
      <c r="G172" s="242"/>
      <c r="H172" s="242"/>
      <c r="I172" s="243"/>
      <c r="J172" s="7"/>
      <c r="K172" s="72"/>
      <c r="L172" s="73"/>
      <c r="M172" s="74"/>
      <c r="N172" s="83"/>
      <c r="O172" s="73"/>
      <c r="P172" s="74"/>
      <c r="Q172" s="72"/>
      <c r="R172" s="73"/>
      <c r="S172" s="74"/>
      <c r="T172" s="72"/>
      <c r="U172" s="73"/>
      <c r="V172" s="74"/>
      <c r="W172" s="72"/>
      <c r="X172" s="73"/>
      <c r="Y172" s="74"/>
    </row>
    <row r="173" spans="1:137" ht="15" customHeight="1" x14ac:dyDescent="0.25">
      <c r="A173" s="239"/>
      <c r="B173" s="120" t="s">
        <v>308</v>
      </c>
      <c r="C173" s="101" t="s">
        <v>309</v>
      </c>
      <c r="D173" s="6"/>
      <c r="E173" s="172">
        <v>0</v>
      </c>
      <c r="F173" s="191" t="str">
        <f>IFERROR((#REF!+G173/#REF!),"")</f>
        <v/>
      </c>
      <c r="G173" s="253"/>
      <c r="H173" s="253"/>
      <c r="I173" s="254">
        <v>112441</v>
      </c>
      <c r="J173" s="7"/>
      <c r="K173" s="72"/>
      <c r="L173" s="73"/>
      <c r="M173" s="74"/>
      <c r="N173" s="83"/>
      <c r="O173" s="73"/>
      <c r="P173" s="74"/>
      <c r="Q173" s="72"/>
      <c r="R173" s="73"/>
      <c r="S173" s="74"/>
      <c r="T173" s="72"/>
      <c r="U173" s="73"/>
      <c r="V173" s="74"/>
      <c r="W173" s="72"/>
      <c r="X173" s="73"/>
      <c r="Y173" s="74"/>
    </row>
    <row r="174" spans="1:137" ht="15" customHeight="1" x14ac:dyDescent="0.25">
      <c r="A174" s="239"/>
      <c r="B174" s="120" t="s">
        <v>308</v>
      </c>
      <c r="C174" s="101" t="s">
        <v>310</v>
      </c>
      <c r="D174" s="6"/>
      <c r="E174" s="172">
        <v>0</v>
      </c>
      <c r="F174" s="195" t="str">
        <f>IFERROR((#REF!+G174/#REF!),"")</f>
        <v/>
      </c>
      <c r="G174" s="253"/>
      <c r="H174" s="253"/>
      <c r="I174" s="254"/>
      <c r="J174" s="7"/>
      <c r="K174" s="72"/>
      <c r="L174" s="73"/>
      <c r="M174" s="74"/>
      <c r="N174" s="72"/>
      <c r="O174" s="73"/>
      <c r="P174" s="74"/>
      <c r="Q174" s="72"/>
      <c r="R174" s="73"/>
      <c r="S174" s="74"/>
      <c r="T174" s="72"/>
      <c r="U174" s="73"/>
      <c r="V174" s="74"/>
      <c r="W174" s="72"/>
      <c r="X174" s="73"/>
      <c r="Y174" s="74"/>
    </row>
    <row r="175" spans="1:137" ht="15" customHeight="1" x14ac:dyDescent="0.25">
      <c r="A175" s="239"/>
      <c r="B175" s="120" t="s">
        <v>311</v>
      </c>
      <c r="C175" s="101" t="s">
        <v>312</v>
      </c>
      <c r="D175" s="6"/>
      <c r="E175" s="172">
        <v>0</v>
      </c>
      <c r="F175" s="195" t="str">
        <f>IFERROR((#REF!+G175/#REF!),"")</f>
        <v/>
      </c>
      <c r="G175" s="253"/>
      <c r="H175" s="253"/>
      <c r="I175" s="254"/>
      <c r="J175" s="7"/>
      <c r="K175" s="72"/>
      <c r="L175" s="73"/>
      <c r="M175" s="74"/>
      <c r="N175" s="72"/>
      <c r="O175" s="73"/>
      <c r="P175" s="74"/>
      <c r="Q175" s="72"/>
      <c r="R175" s="73"/>
      <c r="S175" s="74"/>
      <c r="T175" s="72"/>
      <c r="U175" s="73"/>
      <c r="V175" s="74"/>
      <c r="W175" s="72"/>
      <c r="X175" s="73"/>
      <c r="Y175" s="74"/>
    </row>
    <row r="176" spans="1:137" ht="15" customHeight="1" thickBot="1" x14ac:dyDescent="0.3">
      <c r="A176" s="239"/>
      <c r="B176" s="127" t="s">
        <v>313</v>
      </c>
      <c r="C176" s="133" t="s">
        <v>314</v>
      </c>
      <c r="D176" s="106"/>
      <c r="E176" s="172">
        <v>0</v>
      </c>
      <c r="F176" s="193" t="str">
        <f>IFERROR((#REF!+G176/#REF!),"")</f>
        <v/>
      </c>
      <c r="G176" s="246"/>
      <c r="H176" s="246"/>
      <c r="I176" s="247"/>
      <c r="J176" s="7"/>
      <c r="K176" s="72"/>
      <c r="L176" s="73"/>
      <c r="M176" s="74"/>
      <c r="N176" s="72"/>
      <c r="O176" s="73"/>
      <c r="P176" s="74"/>
      <c r="Q176" s="72"/>
      <c r="R176" s="73"/>
      <c r="S176" s="74"/>
      <c r="T176" s="72"/>
      <c r="U176" s="73"/>
      <c r="V176" s="74"/>
      <c r="W176" s="72"/>
      <c r="X176" s="73"/>
      <c r="Y176" s="74"/>
    </row>
    <row r="177" spans="1:137" s="8" customFormat="1" ht="15" customHeight="1" thickBot="1" x14ac:dyDescent="0.3">
      <c r="A177" s="248"/>
      <c r="B177" s="255" t="str">
        <f>IFERROR((#REF!+G177+H177+I177)/$E$222,"")</f>
        <v/>
      </c>
      <c r="C177" s="103" t="s">
        <v>315</v>
      </c>
      <c r="D177" s="96"/>
      <c r="E177" s="105"/>
      <c r="F177" s="94" t="str">
        <f>IFERROR((#REF!/#REF!),"")</f>
        <v/>
      </c>
      <c r="G177" s="95">
        <f>SUM(G173:G176)</f>
        <v>0</v>
      </c>
      <c r="H177" s="95">
        <f>SUM(H173:H176)</f>
        <v>0</v>
      </c>
      <c r="I177" s="95">
        <f>SUM(I173:I176)</f>
        <v>112441</v>
      </c>
      <c r="J177" s="7"/>
      <c r="K177" s="72"/>
      <c r="L177" s="73"/>
      <c r="M177" s="74"/>
      <c r="N177" s="72"/>
      <c r="O177" s="73"/>
      <c r="P177" s="74"/>
      <c r="Q177" s="72"/>
      <c r="R177" s="73"/>
      <c r="S177" s="74"/>
      <c r="T177" s="72"/>
      <c r="U177" s="73"/>
      <c r="V177" s="74"/>
      <c r="W177" s="72"/>
      <c r="X177" s="73"/>
      <c r="Y177" s="7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5"/>
      <c r="CA177" s="75"/>
      <c r="CB177" s="75"/>
      <c r="CC177" s="75"/>
      <c r="CD177" s="75"/>
      <c r="CE177" s="75"/>
      <c r="CF177" s="75"/>
      <c r="CG177" s="75"/>
      <c r="CH177" s="75"/>
      <c r="CI177" s="75"/>
      <c r="CJ177" s="75"/>
      <c r="CK177" s="75"/>
      <c r="CL177" s="75"/>
      <c r="CM177" s="75"/>
      <c r="CN177" s="75"/>
      <c r="CO177" s="75"/>
      <c r="CP177" s="75"/>
      <c r="CQ177" s="75"/>
      <c r="CR177" s="75"/>
      <c r="CS177" s="75"/>
      <c r="CT177" s="75"/>
      <c r="CU177" s="75"/>
      <c r="CV177" s="75"/>
      <c r="CW177" s="75"/>
      <c r="CX177" s="75"/>
      <c r="CY177" s="75"/>
      <c r="CZ177" s="75"/>
      <c r="DA177" s="75"/>
      <c r="DB177" s="75"/>
      <c r="DC177" s="75"/>
      <c r="DD177" s="75"/>
      <c r="DE177" s="75"/>
      <c r="DF177" s="75"/>
      <c r="DG177" s="75"/>
      <c r="DH177" s="75"/>
      <c r="DI177" s="75"/>
      <c r="DJ177" s="75"/>
      <c r="DK177" s="75"/>
      <c r="DL177" s="75"/>
      <c r="DM177" s="75"/>
      <c r="DN177" s="75"/>
      <c r="DO177" s="75"/>
      <c r="DP177" s="75"/>
      <c r="DQ177" s="75"/>
      <c r="DR177" s="75"/>
      <c r="DS177" s="75"/>
      <c r="DT177" s="75"/>
      <c r="DU177" s="75"/>
      <c r="DV177" s="75"/>
      <c r="DW177" s="75"/>
      <c r="DX177" s="75"/>
      <c r="DY177" s="75"/>
      <c r="DZ177" s="75"/>
      <c r="EA177" s="75"/>
      <c r="EB177" s="75"/>
      <c r="EC177" s="75"/>
      <c r="ED177" s="75"/>
      <c r="EE177" s="75"/>
      <c r="EF177" s="75"/>
      <c r="EG177" s="75"/>
    </row>
    <row r="178" spans="1:137" s="8" customFormat="1" ht="15" customHeight="1" thickBot="1" x14ac:dyDescent="0.3">
      <c r="A178" s="239"/>
      <c r="B178" s="153" t="s">
        <v>316</v>
      </c>
      <c r="C178" s="154" t="s">
        <v>317</v>
      </c>
      <c r="D178" s="149"/>
      <c r="E178" s="151"/>
      <c r="F178" s="155"/>
      <c r="G178" s="251"/>
      <c r="H178" s="251"/>
      <c r="I178" s="252"/>
      <c r="J178" s="7"/>
      <c r="K178" s="72"/>
      <c r="L178" s="73"/>
      <c r="M178" s="74"/>
      <c r="N178" s="72"/>
      <c r="O178" s="73"/>
      <c r="P178" s="74"/>
      <c r="Q178" s="72"/>
      <c r="R178" s="73"/>
      <c r="S178" s="74"/>
      <c r="T178" s="72"/>
      <c r="U178" s="73"/>
      <c r="V178" s="74"/>
      <c r="W178" s="72"/>
      <c r="X178" s="73"/>
      <c r="Y178" s="7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5"/>
      <c r="CO178" s="75"/>
      <c r="CP178" s="75"/>
      <c r="CQ178" s="75"/>
      <c r="CR178" s="75"/>
      <c r="CS178" s="75"/>
      <c r="CT178" s="75"/>
      <c r="CU178" s="75"/>
      <c r="CV178" s="75"/>
      <c r="CW178" s="75"/>
      <c r="CX178" s="75"/>
      <c r="CY178" s="75"/>
      <c r="CZ178" s="75"/>
      <c r="DA178" s="75"/>
      <c r="DB178" s="75"/>
      <c r="DC178" s="75"/>
      <c r="DD178" s="75"/>
      <c r="DE178" s="75"/>
      <c r="DF178" s="75"/>
      <c r="DG178" s="75"/>
      <c r="DH178" s="75"/>
      <c r="DI178" s="75"/>
      <c r="DJ178" s="75"/>
      <c r="DK178" s="75"/>
      <c r="DL178" s="75"/>
      <c r="DM178" s="75"/>
      <c r="DN178" s="75"/>
      <c r="DO178" s="75"/>
      <c r="DP178" s="75"/>
      <c r="DQ178" s="75"/>
      <c r="DR178" s="75"/>
      <c r="DS178" s="75"/>
      <c r="DT178" s="75"/>
      <c r="DU178" s="75"/>
      <c r="DV178" s="75"/>
      <c r="DW178" s="75"/>
      <c r="DX178" s="75"/>
      <c r="DY178" s="75"/>
      <c r="DZ178" s="75"/>
      <c r="EA178" s="75"/>
      <c r="EB178" s="75"/>
      <c r="EC178" s="75"/>
      <c r="ED178" s="75"/>
      <c r="EE178" s="75"/>
      <c r="EF178" s="75"/>
      <c r="EG178" s="75"/>
    </row>
    <row r="179" spans="1:137" s="8" customFormat="1" ht="15" customHeight="1" thickBot="1" x14ac:dyDescent="0.3">
      <c r="A179" s="239"/>
      <c r="B179" s="120" t="s">
        <v>318</v>
      </c>
      <c r="C179" s="101" t="s">
        <v>319</v>
      </c>
      <c r="D179" s="6"/>
      <c r="E179" s="176">
        <v>0</v>
      </c>
      <c r="F179" s="190" t="str">
        <f>IFERROR((#REF!+G179/#REF!),"")</f>
        <v/>
      </c>
      <c r="G179" s="253"/>
      <c r="H179" s="253"/>
      <c r="I179" s="254">
        <v>95282.66</v>
      </c>
      <c r="J179" s="7"/>
      <c r="K179" s="72"/>
      <c r="L179" s="73"/>
      <c r="M179" s="74"/>
      <c r="N179" s="72"/>
      <c r="O179" s="73"/>
      <c r="P179" s="74"/>
      <c r="Q179" s="72"/>
      <c r="R179" s="73"/>
      <c r="S179" s="74"/>
      <c r="T179" s="72"/>
      <c r="U179" s="73"/>
      <c r="V179" s="74"/>
      <c r="W179" s="72"/>
      <c r="X179" s="73"/>
      <c r="Y179" s="7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5"/>
      <c r="CA179" s="75"/>
      <c r="CB179" s="75"/>
      <c r="CC179" s="75"/>
      <c r="CD179" s="75"/>
      <c r="CE179" s="75"/>
      <c r="CF179" s="75"/>
      <c r="CG179" s="75"/>
      <c r="CH179" s="75"/>
      <c r="CI179" s="75"/>
      <c r="CJ179" s="75"/>
      <c r="CK179" s="75"/>
      <c r="CL179" s="75"/>
      <c r="CM179" s="75"/>
      <c r="CN179" s="75"/>
      <c r="CO179" s="75"/>
      <c r="CP179" s="75"/>
      <c r="CQ179" s="75"/>
      <c r="CR179" s="75"/>
      <c r="CS179" s="75"/>
      <c r="CT179" s="75"/>
      <c r="CU179" s="75"/>
      <c r="CV179" s="75"/>
      <c r="CW179" s="75"/>
      <c r="CX179" s="75"/>
      <c r="CY179" s="75"/>
      <c r="CZ179" s="75"/>
      <c r="DA179" s="75"/>
      <c r="DB179" s="75"/>
      <c r="DC179" s="75"/>
      <c r="DD179" s="75"/>
      <c r="DE179" s="75"/>
      <c r="DF179" s="75"/>
      <c r="DG179" s="75"/>
      <c r="DH179" s="75"/>
      <c r="DI179" s="75"/>
      <c r="DJ179" s="75"/>
      <c r="DK179" s="75"/>
      <c r="DL179" s="75"/>
      <c r="DM179" s="75"/>
      <c r="DN179" s="75"/>
      <c r="DO179" s="75"/>
      <c r="DP179" s="75"/>
      <c r="DQ179" s="75"/>
      <c r="DR179" s="75"/>
      <c r="DS179" s="75"/>
      <c r="DT179" s="75"/>
      <c r="DU179" s="75"/>
      <c r="DV179" s="75"/>
      <c r="DW179" s="75"/>
      <c r="DX179" s="75"/>
      <c r="DY179" s="75"/>
      <c r="DZ179" s="75"/>
      <c r="EA179" s="75"/>
      <c r="EB179" s="75"/>
      <c r="EC179" s="75"/>
      <c r="ED179" s="75"/>
      <c r="EE179" s="75"/>
      <c r="EF179" s="75"/>
      <c r="EG179" s="75"/>
    </row>
    <row r="180" spans="1:137" s="8" customFormat="1" ht="15" customHeight="1" thickBot="1" x14ac:dyDescent="0.3">
      <c r="A180" s="239"/>
      <c r="B180" s="126" t="s">
        <v>320</v>
      </c>
      <c r="C180" s="108" t="s">
        <v>321</v>
      </c>
      <c r="D180" s="91"/>
      <c r="E180" s="176">
        <v>0</v>
      </c>
      <c r="F180" s="196" t="str">
        <f>IFERROR((#REF!+G180/#REF!),"")</f>
        <v/>
      </c>
      <c r="G180" s="259"/>
      <c r="H180" s="259"/>
      <c r="I180" s="260"/>
      <c r="J180" s="7"/>
      <c r="K180" s="72"/>
      <c r="L180" s="73"/>
      <c r="M180" s="74"/>
      <c r="N180" s="72"/>
      <c r="O180" s="73"/>
      <c r="P180" s="74"/>
      <c r="Q180" s="72"/>
      <c r="R180" s="73"/>
      <c r="S180" s="74"/>
      <c r="T180" s="72"/>
      <c r="U180" s="73"/>
      <c r="V180" s="74"/>
      <c r="W180" s="72"/>
      <c r="X180" s="73"/>
      <c r="Y180" s="7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5"/>
      <c r="CA180" s="75"/>
      <c r="CB180" s="75"/>
      <c r="CC180" s="75"/>
      <c r="CD180" s="75"/>
      <c r="CE180" s="75"/>
      <c r="CF180" s="75"/>
      <c r="CG180" s="75"/>
      <c r="CH180" s="75"/>
      <c r="CI180" s="75"/>
      <c r="CJ180" s="75"/>
      <c r="CK180" s="75"/>
      <c r="CL180" s="75"/>
      <c r="CM180" s="75"/>
      <c r="CN180" s="75"/>
      <c r="CO180" s="75"/>
      <c r="CP180" s="75"/>
      <c r="CQ180" s="75"/>
      <c r="CR180" s="75"/>
      <c r="CS180" s="75"/>
      <c r="CT180" s="75"/>
      <c r="CU180" s="75"/>
      <c r="CV180" s="75"/>
      <c r="CW180" s="75"/>
      <c r="CX180" s="75"/>
      <c r="CY180" s="75"/>
      <c r="CZ180" s="75"/>
      <c r="DA180" s="75"/>
      <c r="DB180" s="75"/>
      <c r="DC180" s="75"/>
      <c r="DD180" s="75"/>
      <c r="DE180" s="75"/>
      <c r="DF180" s="75"/>
      <c r="DG180" s="75"/>
      <c r="DH180" s="75"/>
      <c r="DI180" s="75"/>
      <c r="DJ180" s="75"/>
      <c r="DK180" s="75"/>
      <c r="DL180" s="75"/>
      <c r="DM180" s="75"/>
      <c r="DN180" s="75"/>
      <c r="DO180" s="75"/>
      <c r="DP180" s="75"/>
      <c r="DQ180" s="75"/>
      <c r="DR180" s="75"/>
      <c r="DS180" s="75"/>
      <c r="DT180" s="75"/>
      <c r="DU180" s="75"/>
      <c r="DV180" s="75"/>
      <c r="DW180" s="75"/>
      <c r="DX180" s="75"/>
      <c r="DY180" s="75"/>
      <c r="DZ180" s="75"/>
      <c r="EA180" s="75"/>
      <c r="EB180" s="75"/>
      <c r="EC180" s="75"/>
      <c r="ED180" s="75"/>
      <c r="EE180" s="75"/>
      <c r="EF180" s="75"/>
      <c r="EG180" s="75"/>
    </row>
    <row r="181" spans="1:137" s="8" customFormat="1" ht="15" customHeight="1" thickBot="1" x14ac:dyDescent="0.3">
      <c r="A181" s="239"/>
      <c r="B181" s="120" t="s">
        <v>322</v>
      </c>
      <c r="C181" s="101" t="s">
        <v>323</v>
      </c>
      <c r="D181" s="6"/>
      <c r="E181" s="176">
        <v>0</v>
      </c>
      <c r="F181" s="190" t="str">
        <f>IFERROR((#REF!+G181/#REF!),"")</f>
        <v/>
      </c>
      <c r="G181" s="257"/>
      <c r="H181" s="257"/>
      <c r="I181" s="258"/>
      <c r="J181" s="7"/>
      <c r="K181" s="72"/>
      <c r="L181" s="73"/>
      <c r="M181" s="74"/>
      <c r="N181" s="72"/>
      <c r="O181" s="73"/>
      <c r="P181" s="74"/>
      <c r="Q181" s="72"/>
      <c r="R181" s="73"/>
      <c r="S181" s="74"/>
      <c r="T181" s="72"/>
      <c r="U181" s="73"/>
      <c r="V181" s="74"/>
      <c r="W181" s="72"/>
      <c r="X181" s="73"/>
      <c r="Y181" s="7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75"/>
      <c r="BQ181" s="75"/>
      <c r="BR181" s="75"/>
      <c r="BS181" s="75"/>
      <c r="BT181" s="75"/>
      <c r="BU181" s="75"/>
      <c r="BV181" s="75"/>
      <c r="BW181" s="75"/>
      <c r="BX181" s="75"/>
      <c r="BY181" s="75"/>
      <c r="BZ181" s="75"/>
      <c r="CA181" s="75"/>
      <c r="CB181" s="75"/>
      <c r="CC181" s="75"/>
      <c r="CD181" s="75"/>
      <c r="CE181" s="75"/>
      <c r="CF181" s="75"/>
      <c r="CG181" s="75"/>
      <c r="CH181" s="75"/>
      <c r="CI181" s="75"/>
      <c r="CJ181" s="75"/>
      <c r="CK181" s="75"/>
      <c r="CL181" s="75"/>
      <c r="CM181" s="75"/>
      <c r="CN181" s="75"/>
      <c r="CO181" s="75"/>
      <c r="CP181" s="75"/>
      <c r="CQ181" s="75"/>
      <c r="CR181" s="75"/>
      <c r="CS181" s="75"/>
      <c r="CT181" s="75"/>
      <c r="CU181" s="75"/>
      <c r="CV181" s="75"/>
      <c r="CW181" s="75"/>
      <c r="CX181" s="75"/>
      <c r="CY181" s="75"/>
      <c r="CZ181" s="75"/>
      <c r="DA181" s="75"/>
      <c r="DB181" s="75"/>
      <c r="DC181" s="75"/>
      <c r="DD181" s="75"/>
      <c r="DE181" s="75"/>
      <c r="DF181" s="75"/>
      <c r="DG181" s="75"/>
      <c r="DH181" s="75"/>
      <c r="DI181" s="75"/>
      <c r="DJ181" s="75"/>
      <c r="DK181" s="75"/>
      <c r="DL181" s="75"/>
      <c r="DM181" s="75"/>
      <c r="DN181" s="75"/>
      <c r="DO181" s="75"/>
      <c r="DP181" s="75"/>
      <c r="DQ181" s="75"/>
      <c r="DR181" s="75"/>
      <c r="DS181" s="75"/>
      <c r="DT181" s="75"/>
      <c r="DU181" s="75"/>
      <c r="DV181" s="75"/>
      <c r="DW181" s="75"/>
      <c r="DX181" s="75"/>
      <c r="DY181" s="75"/>
      <c r="DZ181" s="75"/>
      <c r="EA181" s="75"/>
      <c r="EB181" s="75"/>
      <c r="EC181" s="75"/>
      <c r="ED181" s="75"/>
      <c r="EE181" s="75"/>
      <c r="EF181" s="75"/>
      <c r="EG181" s="75"/>
    </row>
    <row r="182" spans="1:137" s="8" customFormat="1" ht="15" customHeight="1" thickBot="1" x14ac:dyDescent="0.3">
      <c r="A182" s="239"/>
      <c r="B182" s="131" t="s">
        <v>324</v>
      </c>
      <c r="C182" s="280" t="s">
        <v>325</v>
      </c>
      <c r="D182" s="98"/>
      <c r="E182" s="176">
        <v>0</v>
      </c>
      <c r="F182" s="197" t="str">
        <f>IFERROR((#REF!+G182/#REF!),"")</f>
        <v/>
      </c>
      <c r="G182" s="246"/>
      <c r="H182" s="246"/>
      <c r="I182" s="247"/>
      <c r="J182" s="7"/>
      <c r="K182" s="72"/>
      <c r="L182" s="73"/>
      <c r="M182" s="74"/>
      <c r="N182" s="72"/>
      <c r="O182" s="73"/>
      <c r="P182" s="74"/>
      <c r="Q182" s="72"/>
      <c r="R182" s="73"/>
      <c r="S182" s="74"/>
      <c r="T182" s="72"/>
      <c r="U182" s="73"/>
      <c r="V182" s="74"/>
      <c r="W182" s="72"/>
      <c r="X182" s="73"/>
      <c r="Y182" s="7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75"/>
      <c r="BQ182" s="75"/>
      <c r="BR182" s="75"/>
      <c r="BS182" s="75"/>
      <c r="BT182" s="75"/>
      <c r="BU182" s="75"/>
      <c r="BV182" s="75"/>
      <c r="BW182" s="75"/>
      <c r="BX182" s="75"/>
      <c r="BY182" s="75"/>
      <c r="BZ182" s="75"/>
      <c r="CA182" s="75"/>
      <c r="CB182" s="75"/>
      <c r="CC182" s="75"/>
      <c r="CD182" s="75"/>
      <c r="CE182" s="75"/>
      <c r="CF182" s="75"/>
      <c r="CG182" s="75"/>
      <c r="CH182" s="75"/>
      <c r="CI182" s="75"/>
      <c r="CJ182" s="75"/>
      <c r="CK182" s="75"/>
      <c r="CL182" s="75"/>
      <c r="CM182" s="75"/>
      <c r="CN182" s="75"/>
      <c r="CO182" s="75"/>
      <c r="CP182" s="75"/>
      <c r="CQ182" s="75"/>
      <c r="CR182" s="75"/>
      <c r="CS182" s="75"/>
      <c r="CT182" s="75"/>
      <c r="CU182" s="75"/>
      <c r="CV182" s="75"/>
      <c r="CW182" s="75"/>
      <c r="CX182" s="75"/>
      <c r="CY182" s="75"/>
      <c r="CZ182" s="75"/>
      <c r="DA182" s="75"/>
      <c r="DB182" s="75"/>
      <c r="DC182" s="75"/>
      <c r="DD182" s="75"/>
      <c r="DE182" s="75"/>
      <c r="DF182" s="75"/>
      <c r="DG182" s="75"/>
      <c r="DH182" s="75"/>
      <c r="DI182" s="75"/>
      <c r="DJ182" s="75"/>
      <c r="DK182" s="75"/>
      <c r="DL182" s="75"/>
      <c r="DM182" s="75"/>
      <c r="DN182" s="75"/>
      <c r="DO182" s="75"/>
      <c r="DP182" s="75"/>
      <c r="DQ182" s="75"/>
      <c r="DR182" s="75"/>
      <c r="DS182" s="75"/>
      <c r="DT182" s="75"/>
      <c r="DU182" s="75"/>
      <c r="DV182" s="75"/>
      <c r="DW182" s="75"/>
      <c r="DX182" s="75"/>
      <c r="DY182" s="75"/>
      <c r="DZ182" s="75"/>
      <c r="EA182" s="75"/>
      <c r="EB182" s="75"/>
      <c r="EC182" s="75"/>
      <c r="ED182" s="75"/>
      <c r="EE182" s="75"/>
      <c r="EF182" s="75"/>
      <c r="EG182" s="75"/>
    </row>
    <row r="183" spans="1:137" s="8" customFormat="1" ht="15" customHeight="1" thickBot="1" x14ac:dyDescent="0.3">
      <c r="A183" s="248"/>
      <c r="B183" s="255" t="str">
        <f>IFERROR((#REF!+G183+H183+I183)/$E$222,"")</f>
        <v/>
      </c>
      <c r="C183" s="97" t="s">
        <v>326</v>
      </c>
      <c r="D183" s="92"/>
      <c r="E183" s="105"/>
      <c r="F183" s="94" t="str">
        <f>IFERROR((#REF!/#REF!),"")</f>
        <v/>
      </c>
      <c r="G183" s="31">
        <f t="shared" ref="G183:I183" si="0">SUM(G179:G182)</f>
        <v>0</v>
      </c>
      <c r="H183" s="31">
        <f t="shared" si="0"/>
        <v>0</v>
      </c>
      <c r="I183" s="31">
        <f t="shared" si="0"/>
        <v>95282.66</v>
      </c>
      <c r="J183" s="7"/>
      <c r="K183" s="72"/>
      <c r="L183" s="73"/>
      <c r="M183" s="74"/>
      <c r="N183" s="72"/>
      <c r="O183" s="73"/>
      <c r="P183" s="74"/>
      <c r="Q183" s="72"/>
      <c r="R183" s="73"/>
      <c r="S183" s="74"/>
      <c r="T183" s="72"/>
      <c r="U183" s="73"/>
      <c r="V183" s="74"/>
      <c r="W183" s="72"/>
      <c r="X183" s="73"/>
      <c r="Y183" s="7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75"/>
      <c r="BQ183" s="75"/>
      <c r="BR183" s="75"/>
      <c r="BS183" s="75"/>
      <c r="BT183" s="75"/>
      <c r="BU183" s="75"/>
      <c r="BV183" s="75"/>
      <c r="BW183" s="75"/>
      <c r="BX183" s="75"/>
      <c r="BY183" s="75"/>
      <c r="BZ183" s="75"/>
      <c r="CA183" s="75"/>
      <c r="CB183" s="75"/>
      <c r="CC183" s="75"/>
      <c r="CD183" s="75"/>
      <c r="CE183" s="75"/>
      <c r="CF183" s="75"/>
      <c r="CG183" s="75"/>
      <c r="CH183" s="75"/>
      <c r="CI183" s="75"/>
      <c r="CJ183" s="75"/>
      <c r="CK183" s="75"/>
      <c r="CL183" s="75"/>
      <c r="CM183" s="75"/>
      <c r="CN183" s="75"/>
      <c r="CO183" s="75"/>
      <c r="CP183" s="75"/>
      <c r="CQ183" s="75"/>
      <c r="CR183" s="75"/>
      <c r="CS183" s="75"/>
      <c r="CT183" s="75"/>
      <c r="CU183" s="75"/>
      <c r="CV183" s="75"/>
      <c r="CW183" s="75"/>
      <c r="CX183" s="75"/>
      <c r="CY183" s="75"/>
      <c r="CZ183" s="75"/>
      <c r="DA183" s="75"/>
      <c r="DB183" s="75"/>
      <c r="DC183" s="75"/>
      <c r="DD183" s="75"/>
      <c r="DE183" s="75"/>
      <c r="DF183" s="75"/>
      <c r="DG183" s="75"/>
      <c r="DH183" s="75"/>
      <c r="DI183" s="75"/>
      <c r="DJ183" s="75"/>
      <c r="DK183" s="75"/>
      <c r="DL183" s="75"/>
      <c r="DM183" s="75"/>
      <c r="DN183" s="75"/>
      <c r="DO183" s="75"/>
      <c r="DP183" s="75"/>
      <c r="DQ183" s="75"/>
      <c r="DR183" s="75"/>
      <c r="DS183" s="75"/>
      <c r="DT183" s="75"/>
      <c r="DU183" s="75"/>
      <c r="DV183" s="75"/>
      <c r="DW183" s="75"/>
      <c r="DX183" s="75"/>
      <c r="DY183" s="75"/>
      <c r="DZ183" s="75"/>
      <c r="EA183" s="75"/>
      <c r="EB183" s="75"/>
      <c r="EC183" s="75"/>
      <c r="ED183" s="75"/>
      <c r="EE183" s="75"/>
      <c r="EF183" s="75"/>
      <c r="EG183" s="75"/>
    </row>
    <row r="184" spans="1:137" s="8" customFormat="1" ht="15" customHeight="1" thickBot="1" x14ac:dyDescent="0.3">
      <c r="A184" s="239"/>
      <c r="B184" s="153" t="s">
        <v>327</v>
      </c>
      <c r="C184" s="154" t="s">
        <v>328</v>
      </c>
      <c r="D184" s="149"/>
      <c r="E184" s="151"/>
      <c r="F184" s="155"/>
      <c r="G184" s="251"/>
      <c r="H184" s="251"/>
      <c r="I184" s="252"/>
      <c r="J184" s="7"/>
      <c r="K184" s="72"/>
      <c r="L184" s="73"/>
      <c r="M184" s="74"/>
      <c r="N184" s="72"/>
      <c r="O184" s="73"/>
      <c r="P184" s="74"/>
      <c r="Q184" s="72"/>
      <c r="R184" s="73"/>
      <c r="S184" s="74"/>
      <c r="T184" s="72"/>
      <c r="U184" s="73"/>
      <c r="V184" s="74"/>
      <c r="W184" s="72"/>
      <c r="X184" s="73"/>
      <c r="Y184" s="7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75"/>
      <c r="BQ184" s="75"/>
      <c r="BR184" s="75"/>
      <c r="BS184" s="75"/>
      <c r="BT184" s="75"/>
      <c r="BU184" s="75"/>
      <c r="BV184" s="75"/>
      <c r="BW184" s="75"/>
      <c r="BX184" s="75"/>
      <c r="BY184" s="75"/>
      <c r="BZ184" s="75"/>
      <c r="CA184" s="75"/>
      <c r="CB184" s="75"/>
      <c r="CC184" s="75"/>
      <c r="CD184" s="75"/>
      <c r="CE184" s="75"/>
      <c r="CF184" s="75"/>
      <c r="CG184" s="75"/>
      <c r="CH184" s="75"/>
      <c r="CI184" s="75"/>
      <c r="CJ184" s="75"/>
      <c r="CK184" s="75"/>
      <c r="CL184" s="75"/>
      <c r="CM184" s="75"/>
      <c r="CN184" s="75"/>
      <c r="CO184" s="75"/>
      <c r="CP184" s="75"/>
      <c r="CQ184" s="75"/>
      <c r="CR184" s="75"/>
      <c r="CS184" s="75"/>
      <c r="CT184" s="75"/>
      <c r="CU184" s="75"/>
      <c r="CV184" s="75"/>
      <c r="CW184" s="75"/>
      <c r="CX184" s="75"/>
      <c r="CY184" s="75"/>
      <c r="CZ184" s="75"/>
      <c r="DA184" s="75"/>
      <c r="DB184" s="75"/>
      <c r="DC184" s="75"/>
      <c r="DD184" s="75"/>
      <c r="DE184" s="75"/>
      <c r="DF184" s="75"/>
      <c r="DG184" s="75"/>
      <c r="DH184" s="75"/>
      <c r="DI184" s="75"/>
      <c r="DJ184" s="75"/>
      <c r="DK184" s="75"/>
      <c r="DL184" s="75"/>
      <c r="DM184" s="75"/>
      <c r="DN184" s="75"/>
      <c r="DO184" s="75"/>
      <c r="DP184" s="75"/>
      <c r="DQ184" s="75"/>
      <c r="DR184" s="75"/>
      <c r="DS184" s="75"/>
      <c r="DT184" s="75"/>
      <c r="DU184" s="75"/>
      <c r="DV184" s="75"/>
      <c r="DW184" s="75"/>
      <c r="DX184" s="75"/>
      <c r="DY184" s="75"/>
      <c r="DZ184" s="75"/>
      <c r="EA184" s="75"/>
      <c r="EB184" s="75"/>
      <c r="EC184" s="75"/>
      <c r="ED184" s="75"/>
      <c r="EE184" s="75"/>
      <c r="EF184" s="75"/>
      <c r="EG184" s="75"/>
    </row>
    <row r="185" spans="1:137" s="8" customFormat="1" ht="15" customHeight="1" thickBot="1" x14ac:dyDescent="0.3">
      <c r="A185" s="239"/>
      <c r="B185" s="120" t="s">
        <v>329</v>
      </c>
      <c r="C185" s="101" t="s">
        <v>330</v>
      </c>
      <c r="D185" s="6"/>
      <c r="E185" s="176">
        <v>0</v>
      </c>
      <c r="F185" s="191" t="str">
        <f>IFERROR((#REF!+G185/#REF!),"")</f>
        <v/>
      </c>
      <c r="G185" s="253"/>
      <c r="H185" s="253"/>
      <c r="I185" s="254"/>
      <c r="J185" s="7"/>
      <c r="K185" s="72"/>
      <c r="L185" s="73"/>
      <c r="M185" s="74"/>
      <c r="N185" s="72"/>
      <c r="O185" s="73"/>
      <c r="P185" s="74"/>
      <c r="Q185" s="72"/>
      <c r="R185" s="73"/>
      <c r="S185" s="74"/>
      <c r="T185" s="72"/>
      <c r="U185" s="73"/>
      <c r="V185" s="74"/>
      <c r="W185" s="72"/>
      <c r="X185" s="73"/>
      <c r="Y185" s="7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75"/>
      <c r="BQ185" s="75"/>
      <c r="BR185" s="75"/>
      <c r="BS185" s="75"/>
      <c r="BT185" s="75"/>
      <c r="BU185" s="75"/>
      <c r="BV185" s="75"/>
      <c r="BW185" s="75"/>
      <c r="BX185" s="75"/>
      <c r="BY185" s="75"/>
      <c r="BZ185" s="75"/>
      <c r="CA185" s="75"/>
      <c r="CB185" s="75"/>
      <c r="CC185" s="75"/>
      <c r="CD185" s="75"/>
      <c r="CE185" s="75"/>
      <c r="CF185" s="75"/>
      <c r="CG185" s="75"/>
      <c r="CH185" s="75"/>
      <c r="CI185" s="75"/>
      <c r="CJ185" s="75"/>
      <c r="CK185" s="75"/>
      <c r="CL185" s="75"/>
      <c r="CM185" s="75"/>
      <c r="CN185" s="75"/>
      <c r="CO185" s="75"/>
      <c r="CP185" s="75"/>
      <c r="CQ185" s="75"/>
      <c r="CR185" s="75"/>
      <c r="CS185" s="75"/>
      <c r="CT185" s="75"/>
      <c r="CU185" s="75"/>
      <c r="CV185" s="75"/>
      <c r="CW185" s="75"/>
      <c r="CX185" s="75"/>
      <c r="CY185" s="75"/>
      <c r="CZ185" s="75"/>
      <c r="DA185" s="75"/>
      <c r="DB185" s="75"/>
      <c r="DC185" s="75"/>
      <c r="DD185" s="75"/>
      <c r="DE185" s="75"/>
      <c r="DF185" s="75"/>
      <c r="DG185" s="75"/>
      <c r="DH185" s="75"/>
      <c r="DI185" s="75"/>
      <c r="DJ185" s="75"/>
      <c r="DK185" s="75"/>
      <c r="DL185" s="75"/>
      <c r="DM185" s="75"/>
      <c r="DN185" s="75"/>
      <c r="DO185" s="75"/>
      <c r="DP185" s="75"/>
      <c r="DQ185" s="75"/>
      <c r="DR185" s="75"/>
      <c r="DS185" s="75"/>
      <c r="DT185" s="75"/>
      <c r="DU185" s="75"/>
      <c r="DV185" s="75"/>
      <c r="DW185" s="75"/>
      <c r="DX185" s="75"/>
      <c r="DY185" s="75"/>
      <c r="DZ185" s="75"/>
      <c r="EA185" s="75"/>
      <c r="EB185" s="75"/>
      <c r="EC185" s="75"/>
      <c r="ED185" s="75"/>
      <c r="EE185" s="75"/>
      <c r="EF185" s="75"/>
      <c r="EG185" s="75"/>
    </row>
    <row r="186" spans="1:137" s="8" customFormat="1" ht="15" customHeight="1" thickBot="1" x14ac:dyDescent="0.3">
      <c r="A186" s="122"/>
      <c r="B186" s="120" t="s">
        <v>331</v>
      </c>
      <c r="C186" s="101" t="s">
        <v>332</v>
      </c>
      <c r="D186" s="9"/>
      <c r="E186" s="176">
        <v>0</v>
      </c>
      <c r="F186" s="191" t="str">
        <f>IFERROR((#REF!+G186/#REF!),"")</f>
        <v/>
      </c>
      <c r="G186" s="198"/>
      <c r="H186" s="170"/>
      <c r="I186" s="171"/>
      <c r="J186" s="7"/>
      <c r="K186" s="72"/>
      <c r="L186" s="73"/>
      <c r="M186" s="74"/>
      <c r="N186" s="72"/>
      <c r="O186" s="73"/>
      <c r="P186" s="74"/>
      <c r="Q186" s="72"/>
      <c r="R186" s="73"/>
      <c r="S186" s="74"/>
      <c r="T186" s="72"/>
      <c r="U186" s="73"/>
      <c r="V186" s="74"/>
      <c r="W186" s="72"/>
      <c r="X186" s="73"/>
      <c r="Y186" s="7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75"/>
      <c r="BQ186" s="75"/>
      <c r="BR186" s="75"/>
      <c r="BS186" s="75"/>
      <c r="BT186" s="75"/>
      <c r="BU186" s="75"/>
      <c r="BV186" s="75"/>
      <c r="BW186" s="75"/>
      <c r="BX186" s="75"/>
      <c r="BY186" s="75"/>
      <c r="BZ186" s="75"/>
      <c r="CA186" s="75"/>
      <c r="CB186" s="75"/>
      <c r="CC186" s="75"/>
      <c r="CD186" s="75"/>
      <c r="CE186" s="75"/>
      <c r="CF186" s="75"/>
      <c r="CG186" s="75"/>
      <c r="CH186" s="75"/>
      <c r="CI186" s="75"/>
      <c r="CJ186" s="75"/>
      <c r="CK186" s="75"/>
      <c r="CL186" s="75"/>
      <c r="CM186" s="75"/>
      <c r="CN186" s="75"/>
      <c r="CO186" s="75"/>
      <c r="CP186" s="75"/>
      <c r="CQ186" s="75"/>
      <c r="CR186" s="75"/>
      <c r="CS186" s="75"/>
      <c r="CT186" s="75"/>
      <c r="CU186" s="75"/>
      <c r="CV186" s="75"/>
      <c r="CW186" s="75"/>
      <c r="CX186" s="75"/>
      <c r="CY186" s="75"/>
      <c r="CZ186" s="75"/>
      <c r="DA186" s="75"/>
      <c r="DB186" s="75"/>
      <c r="DC186" s="75"/>
      <c r="DD186" s="75"/>
      <c r="DE186" s="75"/>
      <c r="DF186" s="75"/>
      <c r="DG186" s="75"/>
      <c r="DH186" s="75"/>
      <c r="DI186" s="75"/>
      <c r="DJ186" s="75"/>
      <c r="DK186" s="75"/>
      <c r="DL186" s="75"/>
      <c r="DM186" s="75"/>
      <c r="DN186" s="75"/>
      <c r="DO186" s="75"/>
      <c r="DP186" s="75"/>
      <c r="DQ186" s="75"/>
      <c r="DR186" s="75"/>
      <c r="DS186" s="75"/>
      <c r="DT186" s="75"/>
      <c r="DU186" s="75"/>
      <c r="DV186" s="75"/>
      <c r="DW186" s="75"/>
      <c r="DX186" s="75"/>
      <c r="DY186" s="75"/>
      <c r="DZ186" s="75"/>
      <c r="EA186" s="75"/>
      <c r="EB186" s="75"/>
      <c r="EC186" s="75"/>
      <c r="ED186" s="75"/>
      <c r="EE186" s="75"/>
      <c r="EF186" s="75"/>
      <c r="EG186" s="75"/>
    </row>
    <row r="187" spans="1:137" s="8" customFormat="1" ht="15" customHeight="1" thickBot="1" x14ac:dyDescent="0.3">
      <c r="A187" s="239"/>
      <c r="B187" s="127" t="s">
        <v>333</v>
      </c>
      <c r="C187" s="133" t="s">
        <v>334</v>
      </c>
      <c r="D187" s="106"/>
      <c r="E187" s="176">
        <v>0</v>
      </c>
      <c r="F187" s="193" t="str">
        <f>IFERROR((#REF!+G187/#REF!),"")</f>
        <v/>
      </c>
      <c r="G187" s="246"/>
      <c r="H187" s="246"/>
      <c r="I187" s="247"/>
      <c r="J187" s="7"/>
      <c r="K187" s="72"/>
      <c r="L187" s="73"/>
      <c r="M187" s="74"/>
      <c r="N187" s="72"/>
      <c r="O187" s="73"/>
      <c r="P187" s="74"/>
      <c r="Q187" s="72"/>
      <c r="R187" s="73"/>
      <c r="S187" s="74"/>
      <c r="T187" s="72"/>
      <c r="U187" s="73"/>
      <c r="V187" s="74"/>
      <c r="W187" s="72"/>
      <c r="X187" s="73"/>
      <c r="Y187" s="7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75"/>
      <c r="BQ187" s="75"/>
      <c r="BR187" s="75"/>
      <c r="BS187" s="75"/>
      <c r="BT187" s="75"/>
      <c r="BU187" s="75"/>
      <c r="BV187" s="75"/>
      <c r="BW187" s="75"/>
      <c r="BX187" s="75"/>
      <c r="BY187" s="75"/>
      <c r="BZ187" s="75"/>
      <c r="CA187" s="75"/>
      <c r="CB187" s="75"/>
      <c r="CC187" s="75"/>
      <c r="CD187" s="75"/>
      <c r="CE187" s="75"/>
      <c r="CF187" s="75"/>
      <c r="CG187" s="75"/>
      <c r="CH187" s="75"/>
      <c r="CI187" s="75"/>
      <c r="CJ187" s="75"/>
      <c r="CK187" s="75"/>
      <c r="CL187" s="75"/>
      <c r="CM187" s="75"/>
      <c r="CN187" s="75"/>
      <c r="CO187" s="75"/>
      <c r="CP187" s="75"/>
      <c r="CQ187" s="75"/>
      <c r="CR187" s="75"/>
      <c r="CS187" s="75"/>
      <c r="CT187" s="75"/>
      <c r="CU187" s="75"/>
      <c r="CV187" s="75"/>
      <c r="CW187" s="75"/>
      <c r="CX187" s="75"/>
      <c r="CY187" s="75"/>
      <c r="CZ187" s="75"/>
      <c r="DA187" s="75"/>
      <c r="DB187" s="75"/>
      <c r="DC187" s="75"/>
      <c r="DD187" s="75"/>
      <c r="DE187" s="75"/>
      <c r="DF187" s="75"/>
      <c r="DG187" s="75"/>
      <c r="DH187" s="75"/>
      <c r="DI187" s="75"/>
      <c r="DJ187" s="75"/>
      <c r="DK187" s="75"/>
      <c r="DL187" s="75"/>
      <c r="DM187" s="75"/>
      <c r="DN187" s="75"/>
      <c r="DO187" s="75"/>
      <c r="DP187" s="75"/>
      <c r="DQ187" s="75"/>
      <c r="DR187" s="75"/>
      <c r="DS187" s="75"/>
      <c r="DT187" s="75"/>
      <c r="DU187" s="75"/>
      <c r="DV187" s="75"/>
      <c r="DW187" s="75"/>
      <c r="DX187" s="75"/>
      <c r="DY187" s="75"/>
      <c r="DZ187" s="75"/>
      <c r="EA187" s="75"/>
      <c r="EB187" s="75"/>
      <c r="EC187" s="75"/>
      <c r="ED187" s="75"/>
      <c r="EE187" s="75"/>
      <c r="EF187" s="75"/>
      <c r="EG187" s="75"/>
    </row>
    <row r="188" spans="1:137" s="8" customFormat="1" ht="15" customHeight="1" thickBot="1" x14ac:dyDescent="0.3">
      <c r="A188" s="248"/>
      <c r="B188" s="255" t="str">
        <f>IFERROR((#REF!+G188+H188+I188)/$E$222,"")</f>
        <v/>
      </c>
      <c r="C188" s="97" t="s">
        <v>335</v>
      </c>
      <c r="D188" s="98"/>
      <c r="E188" s="105"/>
      <c r="F188" s="94" t="str">
        <f>IFERROR((#REF!/#REF!),"")</f>
        <v/>
      </c>
      <c r="G188" s="31">
        <f>SUM(G185:G187)</f>
        <v>0</v>
      </c>
      <c r="H188" s="31">
        <f>SUM(H185:H187)</f>
        <v>0</v>
      </c>
      <c r="I188" s="31">
        <f>SUM(I185:I187)</f>
        <v>0</v>
      </c>
      <c r="J188" s="7"/>
      <c r="K188" s="72"/>
      <c r="L188" s="73"/>
      <c r="M188" s="74"/>
      <c r="N188" s="72"/>
      <c r="O188" s="73"/>
      <c r="P188" s="74"/>
      <c r="Q188" s="72"/>
      <c r="R188" s="73"/>
      <c r="S188" s="74"/>
      <c r="T188" s="72"/>
      <c r="U188" s="73"/>
      <c r="V188" s="74"/>
      <c r="W188" s="72"/>
      <c r="X188" s="73"/>
      <c r="Y188" s="7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75"/>
      <c r="BQ188" s="75"/>
      <c r="BR188" s="75"/>
      <c r="BS188" s="75"/>
      <c r="BT188" s="75"/>
      <c r="BU188" s="75"/>
      <c r="BV188" s="75"/>
      <c r="BW188" s="75"/>
      <c r="BX188" s="75"/>
      <c r="BY188" s="75"/>
      <c r="BZ188" s="75"/>
      <c r="CA188" s="75"/>
      <c r="CB188" s="75"/>
      <c r="CC188" s="75"/>
      <c r="CD188" s="75"/>
      <c r="CE188" s="75"/>
      <c r="CF188" s="75"/>
      <c r="CG188" s="75"/>
      <c r="CH188" s="75"/>
      <c r="CI188" s="75"/>
      <c r="CJ188" s="75"/>
      <c r="CK188" s="75"/>
      <c r="CL188" s="75"/>
      <c r="CM188" s="75"/>
      <c r="CN188" s="75"/>
      <c r="CO188" s="75"/>
      <c r="CP188" s="75"/>
      <c r="CQ188" s="75"/>
      <c r="CR188" s="75"/>
      <c r="CS188" s="75"/>
      <c r="CT188" s="75"/>
      <c r="CU188" s="75"/>
      <c r="CV188" s="75"/>
      <c r="CW188" s="75"/>
      <c r="CX188" s="75"/>
      <c r="CY188" s="75"/>
      <c r="CZ188" s="75"/>
      <c r="DA188" s="75"/>
      <c r="DB188" s="75"/>
      <c r="DC188" s="75"/>
      <c r="DD188" s="75"/>
      <c r="DE188" s="75"/>
      <c r="DF188" s="75"/>
      <c r="DG188" s="75"/>
      <c r="DH188" s="75"/>
      <c r="DI188" s="75"/>
      <c r="DJ188" s="75"/>
      <c r="DK188" s="75"/>
      <c r="DL188" s="75"/>
      <c r="DM188" s="75"/>
      <c r="DN188" s="75"/>
      <c r="DO188" s="75"/>
      <c r="DP188" s="75"/>
      <c r="DQ188" s="75"/>
      <c r="DR188" s="75"/>
      <c r="DS188" s="75"/>
      <c r="DT188" s="75"/>
      <c r="DU188" s="75"/>
      <c r="DV188" s="75"/>
      <c r="DW188" s="75"/>
      <c r="DX188" s="75"/>
      <c r="DY188" s="75"/>
      <c r="DZ188" s="75"/>
      <c r="EA188" s="75"/>
      <c r="EB188" s="75"/>
      <c r="EC188" s="75"/>
      <c r="ED188" s="75"/>
      <c r="EE188" s="75"/>
      <c r="EF188" s="75"/>
      <c r="EG188" s="75"/>
    </row>
    <row r="189" spans="1:137" s="8" customFormat="1" ht="15" customHeight="1" thickBot="1" x14ac:dyDescent="0.3">
      <c r="A189" s="239"/>
      <c r="B189" s="153" t="s">
        <v>336</v>
      </c>
      <c r="C189" s="154" t="s">
        <v>337</v>
      </c>
      <c r="D189" s="149"/>
      <c r="E189" s="151"/>
      <c r="F189" s="155"/>
      <c r="G189" s="251"/>
      <c r="H189" s="251"/>
      <c r="I189" s="252"/>
      <c r="J189" s="7"/>
      <c r="K189" s="72"/>
      <c r="L189" s="73"/>
      <c r="M189" s="74"/>
      <c r="N189" s="72"/>
      <c r="O189" s="73"/>
      <c r="P189" s="74"/>
      <c r="Q189" s="72"/>
      <c r="R189" s="73"/>
      <c r="S189" s="74"/>
      <c r="T189" s="72"/>
      <c r="U189" s="73"/>
      <c r="V189" s="74"/>
      <c r="W189" s="72"/>
      <c r="X189" s="73"/>
      <c r="Y189" s="7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75"/>
      <c r="BQ189" s="75"/>
      <c r="BR189" s="75"/>
      <c r="BS189" s="75"/>
      <c r="BT189" s="75"/>
      <c r="BU189" s="75"/>
      <c r="BV189" s="75"/>
      <c r="BW189" s="75"/>
      <c r="BX189" s="75"/>
      <c r="BY189" s="75"/>
      <c r="BZ189" s="75"/>
      <c r="CA189" s="75"/>
      <c r="CB189" s="75"/>
      <c r="CC189" s="75"/>
      <c r="CD189" s="75"/>
      <c r="CE189" s="75"/>
      <c r="CF189" s="75"/>
      <c r="CG189" s="75"/>
      <c r="CH189" s="75"/>
      <c r="CI189" s="75"/>
      <c r="CJ189" s="75"/>
      <c r="CK189" s="75"/>
      <c r="CL189" s="75"/>
      <c r="CM189" s="75"/>
      <c r="CN189" s="75"/>
      <c r="CO189" s="75"/>
      <c r="CP189" s="75"/>
      <c r="CQ189" s="75"/>
      <c r="CR189" s="75"/>
      <c r="CS189" s="75"/>
      <c r="CT189" s="75"/>
      <c r="CU189" s="75"/>
      <c r="CV189" s="75"/>
      <c r="CW189" s="75"/>
      <c r="CX189" s="75"/>
      <c r="CY189" s="75"/>
      <c r="CZ189" s="75"/>
      <c r="DA189" s="75"/>
      <c r="DB189" s="75"/>
      <c r="DC189" s="75"/>
      <c r="DD189" s="75"/>
      <c r="DE189" s="75"/>
      <c r="DF189" s="75"/>
      <c r="DG189" s="75"/>
      <c r="DH189" s="75"/>
      <c r="DI189" s="75"/>
      <c r="DJ189" s="75"/>
      <c r="DK189" s="75"/>
      <c r="DL189" s="75"/>
      <c r="DM189" s="75"/>
      <c r="DN189" s="75"/>
      <c r="DO189" s="75"/>
      <c r="DP189" s="75"/>
      <c r="DQ189" s="75"/>
      <c r="DR189" s="75"/>
      <c r="DS189" s="75"/>
      <c r="DT189" s="75"/>
      <c r="DU189" s="75"/>
      <c r="DV189" s="75"/>
      <c r="DW189" s="75"/>
      <c r="DX189" s="75"/>
      <c r="DY189" s="75"/>
      <c r="DZ189" s="75"/>
      <c r="EA189" s="75"/>
      <c r="EB189" s="75"/>
      <c r="EC189" s="75"/>
      <c r="ED189" s="75"/>
      <c r="EE189" s="75"/>
      <c r="EF189" s="75"/>
      <c r="EG189" s="75"/>
    </row>
    <row r="190" spans="1:137" s="8" customFormat="1" ht="15" customHeight="1" thickBot="1" x14ac:dyDescent="0.3">
      <c r="A190" s="239"/>
      <c r="B190" s="117" t="s">
        <v>338</v>
      </c>
      <c r="C190" s="160" t="s">
        <v>339</v>
      </c>
      <c r="D190" s="92"/>
      <c r="E190" s="169">
        <v>1</v>
      </c>
      <c r="F190" s="93" t="str">
        <f>IFERROR((#REF!+G190/#REF!),"")</f>
        <v/>
      </c>
      <c r="G190" s="253"/>
      <c r="H190" s="253"/>
      <c r="I190" s="253">
        <v>30312</v>
      </c>
      <c r="J190" s="7"/>
      <c r="K190" s="72"/>
      <c r="L190" s="73"/>
      <c r="M190" s="74"/>
      <c r="N190" s="72"/>
      <c r="O190" s="73"/>
      <c r="P190" s="74"/>
      <c r="Q190" s="72"/>
      <c r="R190" s="73"/>
      <c r="S190" s="74"/>
      <c r="T190" s="72"/>
      <c r="U190" s="73"/>
      <c r="V190" s="74"/>
      <c r="W190" s="72"/>
      <c r="X190" s="73"/>
      <c r="Y190" s="7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75"/>
      <c r="BQ190" s="75"/>
      <c r="BR190" s="75"/>
      <c r="BS190" s="75"/>
      <c r="BT190" s="75"/>
      <c r="BU190" s="75"/>
      <c r="BV190" s="75"/>
      <c r="BW190" s="75"/>
      <c r="BX190" s="75"/>
      <c r="BY190" s="75"/>
      <c r="BZ190" s="75"/>
      <c r="CA190" s="75"/>
      <c r="CB190" s="75"/>
      <c r="CC190" s="75"/>
      <c r="CD190" s="75"/>
      <c r="CE190" s="75"/>
      <c r="CF190" s="75"/>
      <c r="CG190" s="75"/>
      <c r="CH190" s="75"/>
      <c r="CI190" s="75"/>
      <c r="CJ190" s="75"/>
      <c r="CK190" s="75"/>
      <c r="CL190" s="75"/>
      <c r="CM190" s="75"/>
      <c r="CN190" s="75"/>
      <c r="CO190" s="75"/>
      <c r="CP190" s="75"/>
      <c r="CQ190" s="75"/>
      <c r="CR190" s="75"/>
      <c r="CS190" s="75"/>
      <c r="CT190" s="75"/>
      <c r="CU190" s="75"/>
      <c r="CV190" s="75"/>
      <c r="CW190" s="75"/>
      <c r="CX190" s="75"/>
      <c r="CY190" s="75"/>
      <c r="CZ190" s="75"/>
      <c r="DA190" s="75"/>
      <c r="DB190" s="75"/>
      <c r="DC190" s="75"/>
      <c r="DD190" s="75"/>
      <c r="DE190" s="75"/>
      <c r="DF190" s="75"/>
      <c r="DG190" s="75"/>
      <c r="DH190" s="75"/>
      <c r="DI190" s="75"/>
      <c r="DJ190" s="75"/>
      <c r="DK190" s="75"/>
      <c r="DL190" s="75"/>
      <c r="DM190" s="75"/>
      <c r="DN190" s="75"/>
      <c r="DO190" s="75"/>
      <c r="DP190" s="75"/>
      <c r="DQ190" s="75"/>
      <c r="DR190" s="75"/>
      <c r="DS190" s="75"/>
      <c r="DT190" s="75"/>
      <c r="DU190" s="75"/>
      <c r="DV190" s="75"/>
      <c r="DW190" s="75"/>
      <c r="DX190" s="75"/>
      <c r="DY190" s="75"/>
      <c r="DZ190" s="75"/>
      <c r="EA190" s="75"/>
      <c r="EB190" s="75"/>
      <c r="EC190" s="75"/>
      <c r="ED190" s="75"/>
      <c r="EE190" s="75"/>
      <c r="EF190" s="75"/>
      <c r="EG190" s="75"/>
    </row>
    <row r="191" spans="1:137" s="8" customFormat="1" ht="15" customHeight="1" thickBot="1" x14ac:dyDescent="0.3">
      <c r="A191" s="239"/>
      <c r="B191" s="119" t="s">
        <v>338</v>
      </c>
      <c r="C191" s="101" t="s">
        <v>340</v>
      </c>
      <c r="D191" s="6"/>
      <c r="E191" s="169">
        <v>0</v>
      </c>
      <c r="F191" s="190" t="str">
        <f>IFERROR((#REF!+G191/#REF!),"")</f>
        <v/>
      </c>
      <c r="G191" s="253"/>
      <c r="H191" s="253"/>
      <c r="I191" s="254"/>
      <c r="J191" s="7"/>
      <c r="K191" s="72"/>
      <c r="L191" s="73"/>
      <c r="M191" s="74"/>
      <c r="N191" s="72"/>
      <c r="O191" s="73"/>
      <c r="P191" s="74"/>
      <c r="Q191" s="72"/>
      <c r="R191" s="73"/>
      <c r="S191" s="74"/>
      <c r="T191" s="72"/>
      <c r="U191" s="73"/>
      <c r="V191" s="74"/>
      <c r="W191" s="72"/>
      <c r="X191" s="73"/>
      <c r="Y191" s="7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75"/>
      <c r="BQ191" s="75"/>
      <c r="BR191" s="75"/>
      <c r="BS191" s="75"/>
      <c r="BT191" s="75"/>
      <c r="BU191" s="75"/>
      <c r="BV191" s="75"/>
      <c r="BW191" s="75"/>
      <c r="BX191" s="75"/>
      <c r="BY191" s="75"/>
      <c r="BZ191" s="75"/>
      <c r="CA191" s="75"/>
      <c r="CB191" s="75"/>
      <c r="CC191" s="75"/>
      <c r="CD191" s="75"/>
      <c r="CE191" s="75"/>
      <c r="CF191" s="75"/>
      <c r="CG191" s="75"/>
      <c r="CH191" s="75"/>
      <c r="CI191" s="75"/>
      <c r="CJ191" s="75"/>
      <c r="CK191" s="75"/>
      <c r="CL191" s="75"/>
      <c r="CM191" s="75"/>
      <c r="CN191" s="75"/>
      <c r="CO191" s="75"/>
      <c r="CP191" s="75"/>
      <c r="CQ191" s="75"/>
      <c r="CR191" s="75"/>
      <c r="CS191" s="75"/>
      <c r="CT191" s="75"/>
      <c r="CU191" s="75"/>
      <c r="CV191" s="75"/>
      <c r="CW191" s="75"/>
      <c r="CX191" s="75"/>
      <c r="CY191" s="75"/>
      <c r="CZ191" s="75"/>
      <c r="DA191" s="75"/>
      <c r="DB191" s="75"/>
      <c r="DC191" s="75"/>
      <c r="DD191" s="75"/>
      <c r="DE191" s="75"/>
      <c r="DF191" s="75"/>
      <c r="DG191" s="75"/>
      <c r="DH191" s="75"/>
      <c r="DI191" s="75"/>
      <c r="DJ191" s="75"/>
      <c r="DK191" s="75"/>
      <c r="DL191" s="75"/>
      <c r="DM191" s="75"/>
      <c r="DN191" s="75"/>
      <c r="DO191" s="75"/>
      <c r="DP191" s="75"/>
      <c r="DQ191" s="75"/>
      <c r="DR191" s="75"/>
      <c r="DS191" s="75"/>
      <c r="DT191" s="75"/>
      <c r="DU191" s="75"/>
      <c r="DV191" s="75"/>
      <c r="DW191" s="75"/>
      <c r="DX191" s="75"/>
      <c r="DY191" s="75"/>
      <c r="DZ191" s="75"/>
      <c r="EA191" s="75"/>
      <c r="EB191" s="75"/>
      <c r="EC191" s="75"/>
      <c r="ED191" s="75"/>
      <c r="EE191" s="75"/>
      <c r="EF191" s="75"/>
      <c r="EG191" s="75"/>
    </row>
    <row r="192" spans="1:137" s="8" customFormat="1" ht="15" customHeight="1" thickBot="1" x14ac:dyDescent="0.3">
      <c r="A192" s="239"/>
      <c r="B192" s="118" t="s">
        <v>341</v>
      </c>
      <c r="C192" s="133" t="s">
        <v>342</v>
      </c>
      <c r="D192" s="106"/>
      <c r="E192" s="169">
        <v>0</v>
      </c>
      <c r="F192" s="194" t="str">
        <f>IFERROR((#REF!+G192/#REF!),"")</f>
        <v/>
      </c>
      <c r="G192" s="246"/>
      <c r="H192" s="246"/>
      <c r="I192" s="247"/>
      <c r="J192" s="7"/>
      <c r="K192" s="72"/>
      <c r="L192" s="73"/>
      <c r="M192" s="74"/>
      <c r="N192" s="72"/>
      <c r="O192" s="73"/>
      <c r="P192" s="74"/>
      <c r="Q192" s="72"/>
      <c r="R192" s="73"/>
      <c r="S192" s="74"/>
      <c r="T192" s="72"/>
      <c r="U192" s="73"/>
      <c r="V192" s="74"/>
      <c r="W192" s="72"/>
      <c r="X192" s="73"/>
      <c r="Y192" s="7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75"/>
      <c r="CC192" s="75"/>
      <c r="CD192" s="75"/>
      <c r="CE192" s="75"/>
      <c r="CF192" s="75"/>
      <c r="CG192" s="75"/>
      <c r="CH192" s="75"/>
      <c r="CI192" s="75"/>
      <c r="CJ192" s="75"/>
      <c r="CK192" s="75"/>
      <c r="CL192" s="75"/>
      <c r="CM192" s="75"/>
      <c r="CN192" s="75"/>
      <c r="CO192" s="75"/>
      <c r="CP192" s="75"/>
      <c r="CQ192" s="75"/>
      <c r="CR192" s="75"/>
      <c r="CS192" s="75"/>
      <c r="CT192" s="75"/>
      <c r="CU192" s="75"/>
      <c r="CV192" s="75"/>
      <c r="CW192" s="75"/>
      <c r="CX192" s="75"/>
      <c r="CY192" s="75"/>
      <c r="CZ192" s="75"/>
      <c r="DA192" s="75"/>
      <c r="DB192" s="75"/>
      <c r="DC192" s="75"/>
      <c r="DD192" s="75"/>
      <c r="DE192" s="75"/>
      <c r="DF192" s="75"/>
      <c r="DG192" s="75"/>
      <c r="DH192" s="75"/>
      <c r="DI192" s="75"/>
      <c r="DJ192" s="75"/>
      <c r="DK192" s="75"/>
      <c r="DL192" s="75"/>
      <c r="DM192" s="75"/>
      <c r="DN192" s="75"/>
      <c r="DO192" s="75"/>
      <c r="DP192" s="75"/>
      <c r="DQ192" s="75"/>
      <c r="DR192" s="75"/>
      <c r="DS192" s="75"/>
      <c r="DT192" s="75"/>
      <c r="DU192" s="75"/>
      <c r="DV192" s="75"/>
      <c r="DW192" s="75"/>
      <c r="DX192" s="75"/>
      <c r="DY192" s="75"/>
      <c r="DZ192" s="75"/>
      <c r="EA192" s="75"/>
      <c r="EB192" s="75"/>
      <c r="EC192" s="75"/>
      <c r="ED192" s="75"/>
      <c r="EE192" s="75"/>
      <c r="EF192" s="75"/>
      <c r="EG192" s="75"/>
    </row>
    <row r="193" spans="1:137" s="8" customFormat="1" ht="15" customHeight="1" thickBot="1" x14ac:dyDescent="0.3">
      <c r="A193" s="248"/>
      <c r="B193" s="255" t="str">
        <f>IFERROR((#REF!+G193+H193+I193)/$E$222,"")</f>
        <v/>
      </c>
      <c r="C193" s="130" t="s">
        <v>343</v>
      </c>
      <c r="D193" s="98"/>
      <c r="E193" s="105"/>
      <c r="F193" s="94" t="str">
        <f>IFERROR((#REF!/#REF!),"")</f>
        <v/>
      </c>
      <c r="G193" s="116">
        <f>SUM(G190:G192)</f>
        <v>0</v>
      </c>
      <c r="H193" s="116">
        <f>SUM(H190:H192)</f>
        <v>0</v>
      </c>
      <c r="I193" s="132">
        <f>SUM(I190:I192)</f>
        <v>30312</v>
      </c>
      <c r="J193" s="7"/>
      <c r="K193" s="72"/>
      <c r="L193" s="73"/>
      <c r="M193" s="74"/>
      <c r="N193" s="72"/>
      <c r="O193" s="73"/>
      <c r="P193" s="74"/>
      <c r="Q193" s="72"/>
      <c r="R193" s="73"/>
      <c r="S193" s="74"/>
      <c r="T193" s="72"/>
      <c r="U193" s="73"/>
      <c r="V193" s="74"/>
      <c r="W193" s="72"/>
      <c r="X193" s="73"/>
      <c r="Y193" s="7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5"/>
      <c r="CA193" s="75"/>
      <c r="CB193" s="75"/>
      <c r="CC193" s="75"/>
      <c r="CD193" s="75"/>
      <c r="CE193" s="75"/>
      <c r="CF193" s="75"/>
      <c r="CG193" s="75"/>
      <c r="CH193" s="75"/>
      <c r="CI193" s="75"/>
      <c r="CJ193" s="75"/>
      <c r="CK193" s="75"/>
      <c r="CL193" s="75"/>
      <c r="CM193" s="75"/>
      <c r="CN193" s="75"/>
      <c r="CO193" s="75"/>
      <c r="CP193" s="75"/>
      <c r="CQ193" s="75"/>
      <c r="CR193" s="75"/>
      <c r="CS193" s="75"/>
      <c r="CT193" s="75"/>
      <c r="CU193" s="75"/>
      <c r="CV193" s="75"/>
      <c r="CW193" s="75"/>
      <c r="CX193" s="75"/>
      <c r="CY193" s="75"/>
      <c r="CZ193" s="75"/>
      <c r="DA193" s="75"/>
      <c r="DB193" s="75"/>
      <c r="DC193" s="75"/>
      <c r="DD193" s="75"/>
      <c r="DE193" s="75"/>
      <c r="DF193" s="75"/>
      <c r="DG193" s="75"/>
      <c r="DH193" s="75"/>
      <c r="DI193" s="75"/>
      <c r="DJ193" s="75"/>
      <c r="DK193" s="75"/>
      <c r="DL193" s="75"/>
      <c r="DM193" s="75"/>
      <c r="DN193" s="75"/>
      <c r="DO193" s="75"/>
      <c r="DP193" s="75"/>
      <c r="DQ193" s="75"/>
      <c r="DR193" s="75"/>
      <c r="DS193" s="75"/>
      <c r="DT193" s="75"/>
      <c r="DU193" s="75"/>
      <c r="DV193" s="75"/>
      <c r="DW193" s="75"/>
      <c r="DX193" s="75"/>
      <c r="DY193" s="75"/>
      <c r="DZ193" s="75"/>
      <c r="EA193" s="75"/>
      <c r="EB193" s="75"/>
      <c r="EC193" s="75"/>
      <c r="ED193" s="75"/>
      <c r="EE193" s="75"/>
      <c r="EF193" s="75"/>
      <c r="EG193" s="75"/>
    </row>
    <row r="194" spans="1:137" s="8" customFormat="1" ht="15" customHeight="1" thickBot="1" x14ac:dyDescent="0.3">
      <c r="A194" s="239"/>
      <c r="B194" s="153" t="s">
        <v>344</v>
      </c>
      <c r="C194" s="154" t="s">
        <v>345</v>
      </c>
      <c r="D194" s="149"/>
      <c r="E194" s="151"/>
      <c r="F194" s="155"/>
      <c r="G194" s="251"/>
      <c r="H194" s="251"/>
      <c r="I194" s="252"/>
      <c r="J194" s="7"/>
      <c r="K194" s="72"/>
      <c r="L194" s="73"/>
      <c r="M194" s="74"/>
      <c r="N194" s="72"/>
      <c r="O194" s="73"/>
      <c r="P194" s="74"/>
      <c r="Q194" s="72"/>
      <c r="R194" s="73"/>
      <c r="S194" s="74"/>
      <c r="T194" s="72"/>
      <c r="U194" s="73"/>
      <c r="V194" s="74"/>
      <c r="W194" s="72"/>
      <c r="X194" s="73"/>
      <c r="Y194" s="7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75"/>
      <c r="BQ194" s="75"/>
      <c r="BR194" s="75"/>
      <c r="BS194" s="75"/>
      <c r="BT194" s="75"/>
      <c r="BU194" s="75"/>
      <c r="BV194" s="75"/>
      <c r="BW194" s="75"/>
      <c r="BX194" s="75"/>
      <c r="BY194" s="75"/>
      <c r="BZ194" s="75"/>
      <c r="CA194" s="75"/>
      <c r="CB194" s="75"/>
      <c r="CC194" s="75"/>
      <c r="CD194" s="75"/>
      <c r="CE194" s="75"/>
      <c r="CF194" s="75"/>
      <c r="CG194" s="75"/>
      <c r="CH194" s="75"/>
      <c r="CI194" s="75"/>
      <c r="CJ194" s="75"/>
      <c r="CK194" s="75"/>
      <c r="CL194" s="75"/>
      <c r="CM194" s="75"/>
      <c r="CN194" s="75"/>
      <c r="CO194" s="75"/>
      <c r="CP194" s="75"/>
      <c r="CQ194" s="75"/>
      <c r="CR194" s="75"/>
      <c r="CS194" s="75"/>
      <c r="CT194" s="75"/>
      <c r="CU194" s="75"/>
      <c r="CV194" s="75"/>
      <c r="CW194" s="75"/>
      <c r="CX194" s="75"/>
      <c r="CY194" s="75"/>
      <c r="CZ194" s="75"/>
      <c r="DA194" s="75"/>
      <c r="DB194" s="75"/>
      <c r="DC194" s="75"/>
      <c r="DD194" s="75"/>
      <c r="DE194" s="75"/>
      <c r="DF194" s="75"/>
      <c r="DG194" s="75"/>
      <c r="DH194" s="75"/>
      <c r="DI194" s="75"/>
      <c r="DJ194" s="75"/>
      <c r="DK194" s="75"/>
      <c r="DL194" s="75"/>
      <c r="DM194" s="75"/>
      <c r="DN194" s="75"/>
      <c r="DO194" s="75"/>
      <c r="DP194" s="75"/>
      <c r="DQ194" s="75"/>
      <c r="DR194" s="75"/>
      <c r="DS194" s="75"/>
      <c r="DT194" s="75"/>
      <c r="DU194" s="75"/>
      <c r="DV194" s="75"/>
      <c r="DW194" s="75"/>
      <c r="DX194" s="75"/>
      <c r="DY194" s="75"/>
      <c r="DZ194" s="75"/>
      <c r="EA194" s="75"/>
      <c r="EB194" s="75"/>
      <c r="EC194" s="75"/>
      <c r="ED194" s="75"/>
      <c r="EE194" s="75"/>
      <c r="EF194" s="75"/>
      <c r="EG194" s="75"/>
    </row>
    <row r="195" spans="1:137" s="8" customFormat="1" ht="15" customHeight="1" thickBot="1" x14ac:dyDescent="0.3">
      <c r="A195" s="239"/>
      <c r="B195" s="120" t="s">
        <v>346</v>
      </c>
      <c r="C195" s="101" t="s">
        <v>347</v>
      </c>
      <c r="D195" s="6"/>
      <c r="E195" s="169">
        <v>0</v>
      </c>
      <c r="F195" s="191" t="str">
        <f>IFERROR((#REF!+G195/#REF!),"")</f>
        <v/>
      </c>
      <c r="G195" s="253"/>
      <c r="H195" s="253"/>
      <c r="I195" s="254"/>
      <c r="J195" s="7"/>
      <c r="K195" s="72"/>
      <c r="L195" s="73"/>
      <c r="M195" s="74"/>
      <c r="N195" s="72"/>
      <c r="O195" s="73"/>
      <c r="P195" s="74"/>
      <c r="Q195" s="72"/>
      <c r="R195" s="73"/>
      <c r="S195" s="74"/>
      <c r="T195" s="72"/>
      <c r="U195" s="73"/>
      <c r="V195" s="74"/>
      <c r="W195" s="72"/>
      <c r="X195" s="73"/>
      <c r="Y195" s="7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75"/>
      <c r="BQ195" s="75"/>
      <c r="BR195" s="75"/>
      <c r="BS195" s="75"/>
      <c r="BT195" s="75"/>
      <c r="BU195" s="75"/>
      <c r="BV195" s="75"/>
      <c r="BW195" s="75"/>
      <c r="BX195" s="75"/>
      <c r="BY195" s="75"/>
      <c r="BZ195" s="75"/>
      <c r="CA195" s="75"/>
      <c r="CB195" s="75"/>
      <c r="CC195" s="75"/>
      <c r="CD195" s="75"/>
      <c r="CE195" s="75"/>
      <c r="CF195" s="75"/>
      <c r="CG195" s="75"/>
      <c r="CH195" s="75"/>
      <c r="CI195" s="75"/>
      <c r="CJ195" s="75"/>
      <c r="CK195" s="75"/>
      <c r="CL195" s="75"/>
      <c r="CM195" s="75"/>
      <c r="CN195" s="75"/>
      <c r="CO195" s="75"/>
      <c r="CP195" s="75"/>
      <c r="CQ195" s="75"/>
      <c r="CR195" s="75"/>
      <c r="CS195" s="75"/>
      <c r="CT195" s="75"/>
      <c r="CU195" s="75"/>
      <c r="CV195" s="75"/>
      <c r="CW195" s="75"/>
      <c r="CX195" s="75"/>
      <c r="CY195" s="75"/>
      <c r="CZ195" s="75"/>
      <c r="DA195" s="75"/>
      <c r="DB195" s="75"/>
      <c r="DC195" s="75"/>
      <c r="DD195" s="75"/>
      <c r="DE195" s="75"/>
      <c r="DF195" s="75"/>
      <c r="DG195" s="75"/>
      <c r="DH195" s="75"/>
      <c r="DI195" s="75"/>
      <c r="DJ195" s="75"/>
      <c r="DK195" s="75"/>
      <c r="DL195" s="75"/>
      <c r="DM195" s="75"/>
      <c r="DN195" s="75"/>
      <c r="DO195" s="75"/>
      <c r="DP195" s="75"/>
      <c r="DQ195" s="75"/>
      <c r="DR195" s="75"/>
      <c r="DS195" s="75"/>
      <c r="DT195" s="75"/>
      <c r="DU195" s="75"/>
      <c r="DV195" s="75"/>
      <c r="DW195" s="75"/>
      <c r="DX195" s="75"/>
      <c r="DY195" s="75"/>
      <c r="DZ195" s="75"/>
      <c r="EA195" s="75"/>
      <c r="EB195" s="75"/>
      <c r="EC195" s="75"/>
      <c r="ED195" s="75"/>
      <c r="EE195" s="75"/>
      <c r="EF195" s="75"/>
      <c r="EG195" s="75"/>
    </row>
    <row r="196" spans="1:137" s="8" customFormat="1" ht="15" customHeight="1" thickBot="1" x14ac:dyDescent="0.3">
      <c r="A196" s="239"/>
      <c r="B196" s="119" t="s">
        <v>346</v>
      </c>
      <c r="C196" s="101" t="s">
        <v>348</v>
      </c>
      <c r="D196" s="6"/>
      <c r="E196" s="169">
        <v>0</v>
      </c>
      <c r="F196" s="191" t="str">
        <f>IFERROR((#REF!+G196/#REF!),"")</f>
        <v/>
      </c>
      <c r="G196" s="253"/>
      <c r="H196" s="253"/>
      <c r="I196" s="254"/>
      <c r="J196" s="7"/>
      <c r="K196" s="72"/>
      <c r="L196" s="73"/>
      <c r="M196" s="74"/>
      <c r="N196" s="72"/>
      <c r="O196" s="73"/>
      <c r="P196" s="74"/>
      <c r="Q196" s="72"/>
      <c r="R196" s="73"/>
      <c r="S196" s="74"/>
      <c r="T196" s="72"/>
      <c r="U196" s="73"/>
      <c r="V196" s="74"/>
      <c r="W196" s="72"/>
      <c r="X196" s="73"/>
      <c r="Y196" s="7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75"/>
      <c r="BQ196" s="75"/>
      <c r="BR196" s="75"/>
      <c r="BS196" s="75"/>
      <c r="BT196" s="75"/>
      <c r="BU196" s="75"/>
      <c r="BV196" s="75"/>
      <c r="BW196" s="75"/>
      <c r="BX196" s="75"/>
      <c r="BY196" s="75"/>
      <c r="BZ196" s="75"/>
      <c r="CA196" s="75"/>
      <c r="CB196" s="75"/>
      <c r="CC196" s="75"/>
      <c r="CD196" s="75"/>
      <c r="CE196" s="75"/>
      <c r="CF196" s="75"/>
      <c r="CG196" s="75"/>
      <c r="CH196" s="75"/>
      <c r="CI196" s="75"/>
      <c r="CJ196" s="75"/>
      <c r="CK196" s="75"/>
      <c r="CL196" s="75"/>
      <c r="CM196" s="75"/>
      <c r="CN196" s="75"/>
      <c r="CO196" s="75"/>
      <c r="CP196" s="75"/>
      <c r="CQ196" s="75"/>
      <c r="CR196" s="75"/>
      <c r="CS196" s="75"/>
      <c r="CT196" s="75"/>
      <c r="CU196" s="75"/>
      <c r="CV196" s="75"/>
      <c r="CW196" s="75"/>
      <c r="CX196" s="75"/>
      <c r="CY196" s="75"/>
      <c r="CZ196" s="75"/>
      <c r="DA196" s="75"/>
      <c r="DB196" s="75"/>
      <c r="DC196" s="75"/>
      <c r="DD196" s="75"/>
      <c r="DE196" s="75"/>
      <c r="DF196" s="75"/>
      <c r="DG196" s="75"/>
      <c r="DH196" s="75"/>
      <c r="DI196" s="75"/>
      <c r="DJ196" s="75"/>
      <c r="DK196" s="75"/>
      <c r="DL196" s="75"/>
      <c r="DM196" s="75"/>
      <c r="DN196" s="75"/>
      <c r="DO196" s="75"/>
      <c r="DP196" s="75"/>
      <c r="DQ196" s="75"/>
      <c r="DR196" s="75"/>
      <c r="DS196" s="75"/>
      <c r="DT196" s="75"/>
      <c r="DU196" s="75"/>
      <c r="DV196" s="75"/>
      <c r="DW196" s="75"/>
      <c r="DX196" s="75"/>
      <c r="DY196" s="75"/>
      <c r="DZ196" s="75"/>
      <c r="EA196" s="75"/>
      <c r="EB196" s="75"/>
      <c r="EC196" s="75"/>
      <c r="ED196" s="75"/>
      <c r="EE196" s="75"/>
      <c r="EF196" s="75"/>
      <c r="EG196" s="75"/>
    </row>
    <row r="197" spans="1:137" s="8" customFormat="1" ht="15" customHeight="1" thickBot="1" x14ac:dyDescent="0.3">
      <c r="A197" s="239"/>
      <c r="B197" s="119" t="s">
        <v>349</v>
      </c>
      <c r="C197" s="101" t="s">
        <v>350</v>
      </c>
      <c r="D197" s="6"/>
      <c r="E197" s="169">
        <v>1</v>
      </c>
      <c r="F197" s="191" t="str">
        <f>IFERROR((#REF!+G197/#REF!),"")</f>
        <v/>
      </c>
      <c r="G197" s="253"/>
      <c r="H197" s="253"/>
      <c r="I197" s="253">
        <v>136716</v>
      </c>
      <c r="J197" s="7"/>
      <c r="K197" s="72"/>
      <c r="L197" s="73"/>
      <c r="M197" s="74"/>
      <c r="N197" s="72"/>
      <c r="O197" s="73"/>
      <c r="P197" s="74"/>
      <c r="Q197" s="72"/>
      <c r="R197" s="73"/>
      <c r="S197" s="74"/>
      <c r="T197" s="72"/>
      <c r="U197" s="73"/>
      <c r="V197" s="74"/>
      <c r="W197" s="72"/>
      <c r="X197" s="73"/>
      <c r="Y197" s="7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75"/>
      <c r="BQ197" s="75"/>
      <c r="BR197" s="75"/>
      <c r="BS197" s="75"/>
      <c r="BT197" s="75"/>
      <c r="BU197" s="75"/>
      <c r="BV197" s="75"/>
      <c r="BW197" s="75"/>
      <c r="BX197" s="75"/>
      <c r="BY197" s="75"/>
      <c r="BZ197" s="75"/>
      <c r="CA197" s="75"/>
      <c r="CB197" s="75"/>
      <c r="CC197" s="75"/>
      <c r="CD197" s="75"/>
      <c r="CE197" s="75"/>
      <c r="CF197" s="75"/>
      <c r="CG197" s="75"/>
      <c r="CH197" s="75"/>
      <c r="CI197" s="75"/>
      <c r="CJ197" s="75"/>
      <c r="CK197" s="75"/>
      <c r="CL197" s="75"/>
      <c r="CM197" s="75"/>
      <c r="CN197" s="75"/>
      <c r="CO197" s="75"/>
      <c r="CP197" s="75"/>
      <c r="CQ197" s="75"/>
      <c r="CR197" s="75"/>
      <c r="CS197" s="75"/>
      <c r="CT197" s="75"/>
      <c r="CU197" s="75"/>
      <c r="CV197" s="75"/>
      <c r="CW197" s="75"/>
      <c r="CX197" s="75"/>
      <c r="CY197" s="75"/>
      <c r="CZ197" s="75"/>
      <c r="DA197" s="75"/>
      <c r="DB197" s="75"/>
      <c r="DC197" s="75"/>
      <c r="DD197" s="75"/>
      <c r="DE197" s="75"/>
      <c r="DF197" s="75"/>
      <c r="DG197" s="75"/>
      <c r="DH197" s="75"/>
      <c r="DI197" s="75"/>
      <c r="DJ197" s="75"/>
      <c r="DK197" s="75"/>
      <c r="DL197" s="75"/>
      <c r="DM197" s="75"/>
      <c r="DN197" s="75"/>
      <c r="DO197" s="75"/>
      <c r="DP197" s="75"/>
      <c r="DQ197" s="75"/>
      <c r="DR197" s="75"/>
      <c r="DS197" s="75"/>
      <c r="DT197" s="75"/>
      <c r="DU197" s="75"/>
      <c r="DV197" s="75"/>
      <c r="DW197" s="75"/>
      <c r="DX197" s="75"/>
      <c r="DY197" s="75"/>
      <c r="DZ197" s="75"/>
      <c r="EA197" s="75"/>
      <c r="EB197" s="75"/>
      <c r="EC197" s="75"/>
      <c r="ED197" s="75"/>
      <c r="EE197" s="75"/>
      <c r="EF197" s="75"/>
      <c r="EG197" s="75"/>
    </row>
    <row r="198" spans="1:137" s="8" customFormat="1" ht="15" customHeight="1" thickBot="1" x14ac:dyDescent="0.3">
      <c r="A198" s="239"/>
      <c r="B198" s="119" t="s">
        <v>351</v>
      </c>
      <c r="C198" s="101" t="s">
        <v>352</v>
      </c>
      <c r="D198" s="6"/>
      <c r="E198" s="169">
        <v>1</v>
      </c>
      <c r="F198" s="191" t="str">
        <f>IFERROR((#REF!+G198/#REF!),"")</f>
        <v/>
      </c>
      <c r="G198" s="253"/>
      <c r="H198" s="253"/>
      <c r="I198" s="254">
        <v>47474</v>
      </c>
      <c r="J198" s="7"/>
      <c r="K198" s="72"/>
      <c r="L198" s="73"/>
      <c r="M198" s="74"/>
      <c r="N198" s="72"/>
      <c r="O198" s="73"/>
      <c r="P198" s="74"/>
      <c r="Q198" s="72"/>
      <c r="R198" s="73"/>
      <c r="S198" s="74"/>
      <c r="T198" s="72"/>
      <c r="U198" s="73"/>
      <c r="V198" s="74"/>
      <c r="W198" s="72"/>
      <c r="X198" s="73"/>
      <c r="Y198" s="7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75"/>
      <c r="BQ198" s="75"/>
      <c r="BR198" s="75"/>
      <c r="BS198" s="75"/>
      <c r="BT198" s="75"/>
      <c r="BU198" s="75"/>
      <c r="BV198" s="75"/>
      <c r="BW198" s="75"/>
      <c r="BX198" s="75"/>
      <c r="BY198" s="75"/>
      <c r="BZ198" s="75"/>
      <c r="CA198" s="75"/>
      <c r="CB198" s="75"/>
      <c r="CC198" s="75"/>
      <c r="CD198" s="75"/>
      <c r="CE198" s="75"/>
      <c r="CF198" s="75"/>
      <c r="CG198" s="75"/>
      <c r="CH198" s="75"/>
      <c r="CI198" s="75"/>
      <c r="CJ198" s="75"/>
      <c r="CK198" s="75"/>
      <c r="CL198" s="75"/>
      <c r="CM198" s="75"/>
      <c r="CN198" s="75"/>
      <c r="CO198" s="75"/>
      <c r="CP198" s="75"/>
      <c r="CQ198" s="75"/>
      <c r="CR198" s="75"/>
      <c r="CS198" s="75"/>
      <c r="CT198" s="75"/>
      <c r="CU198" s="75"/>
      <c r="CV198" s="75"/>
      <c r="CW198" s="75"/>
      <c r="CX198" s="75"/>
      <c r="CY198" s="75"/>
      <c r="CZ198" s="75"/>
      <c r="DA198" s="75"/>
      <c r="DB198" s="75"/>
      <c r="DC198" s="75"/>
      <c r="DD198" s="75"/>
      <c r="DE198" s="75"/>
      <c r="DF198" s="75"/>
      <c r="DG198" s="75"/>
      <c r="DH198" s="75"/>
      <c r="DI198" s="75"/>
      <c r="DJ198" s="75"/>
      <c r="DK198" s="75"/>
      <c r="DL198" s="75"/>
      <c r="DM198" s="75"/>
      <c r="DN198" s="75"/>
      <c r="DO198" s="75"/>
      <c r="DP198" s="75"/>
      <c r="DQ198" s="75"/>
      <c r="DR198" s="75"/>
      <c r="DS198" s="75"/>
      <c r="DT198" s="75"/>
      <c r="DU198" s="75"/>
      <c r="DV198" s="75"/>
      <c r="DW198" s="75"/>
      <c r="DX198" s="75"/>
      <c r="DY198" s="75"/>
      <c r="DZ198" s="75"/>
      <c r="EA198" s="75"/>
      <c r="EB198" s="75"/>
      <c r="EC198" s="75"/>
      <c r="ED198" s="75"/>
      <c r="EE198" s="75"/>
      <c r="EF198" s="75"/>
      <c r="EG198" s="75"/>
    </row>
    <row r="199" spans="1:137" s="8" customFormat="1" ht="15" customHeight="1" thickBot="1" x14ac:dyDescent="0.3">
      <c r="A199" s="239"/>
      <c r="B199" s="119" t="s">
        <v>351</v>
      </c>
      <c r="C199" s="101" t="s">
        <v>353</v>
      </c>
      <c r="D199" s="6"/>
      <c r="E199" s="169">
        <v>1</v>
      </c>
      <c r="F199" s="191" t="str">
        <f>IFERROR((#REF!+G199/#REF!),"")</f>
        <v/>
      </c>
      <c r="G199" s="253"/>
      <c r="H199" s="253"/>
      <c r="I199" s="254">
        <v>25117</v>
      </c>
      <c r="J199" s="7"/>
      <c r="K199" s="72"/>
      <c r="L199" s="73"/>
      <c r="M199" s="74"/>
      <c r="N199" s="72"/>
      <c r="O199" s="73"/>
      <c r="P199" s="74"/>
      <c r="Q199" s="72"/>
      <c r="R199" s="73"/>
      <c r="S199" s="74"/>
      <c r="T199" s="72"/>
      <c r="U199" s="73"/>
      <c r="V199" s="74"/>
      <c r="W199" s="72"/>
      <c r="X199" s="73"/>
      <c r="Y199" s="7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75"/>
      <c r="BQ199" s="75"/>
      <c r="BR199" s="75"/>
      <c r="BS199" s="75"/>
      <c r="BT199" s="75"/>
      <c r="BU199" s="75"/>
      <c r="BV199" s="75"/>
      <c r="BW199" s="75"/>
      <c r="BX199" s="75"/>
      <c r="BY199" s="75"/>
      <c r="BZ199" s="75"/>
      <c r="CA199" s="75"/>
      <c r="CB199" s="75"/>
      <c r="CC199" s="75"/>
      <c r="CD199" s="75"/>
      <c r="CE199" s="75"/>
      <c r="CF199" s="75"/>
      <c r="CG199" s="75"/>
      <c r="CH199" s="75"/>
      <c r="CI199" s="75"/>
      <c r="CJ199" s="75"/>
      <c r="CK199" s="75"/>
      <c r="CL199" s="75"/>
      <c r="CM199" s="75"/>
      <c r="CN199" s="75"/>
      <c r="CO199" s="75"/>
      <c r="CP199" s="75"/>
      <c r="CQ199" s="75"/>
      <c r="CR199" s="75"/>
      <c r="CS199" s="75"/>
      <c r="CT199" s="75"/>
      <c r="CU199" s="75"/>
      <c r="CV199" s="75"/>
      <c r="CW199" s="75"/>
      <c r="CX199" s="75"/>
      <c r="CY199" s="75"/>
      <c r="CZ199" s="75"/>
      <c r="DA199" s="75"/>
      <c r="DB199" s="75"/>
      <c r="DC199" s="75"/>
      <c r="DD199" s="75"/>
      <c r="DE199" s="75"/>
      <c r="DF199" s="75"/>
      <c r="DG199" s="75"/>
      <c r="DH199" s="75"/>
      <c r="DI199" s="75"/>
      <c r="DJ199" s="75"/>
      <c r="DK199" s="75"/>
      <c r="DL199" s="75"/>
      <c r="DM199" s="75"/>
      <c r="DN199" s="75"/>
      <c r="DO199" s="75"/>
      <c r="DP199" s="75"/>
      <c r="DQ199" s="75"/>
      <c r="DR199" s="75"/>
      <c r="DS199" s="75"/>
      <c r="DT199" s="75"/>
      <c r="DU199" s="75"/>
      <c r="DV199" s="75"/>
      <c r="DW199" s="75"/>
      <c r="DX199" s="75"/>
      <c r="DY199" s="75"/>
      <c r="DZ199" s="75"/>
      <c r="EA199" s="75"/>
      <c r="EB199" s="75"/>
      <c r="EC199" s="75"/>
      <c r="ED199" s="75"/>
      <c r="EE199" s="75"/>
      <c r="EF199" s="75"/>
      <c r="EG199" s="75"/>
    </row>
    <row r="200" spans="1:137" s="8" customFormat="1" ht="15" customHeight="1" thickBot="1" x14ac:dyDescent="0.3">
      <c r="A200" s="239"/>
      <c r="B200" s="119" t="s">
        <v>354</v>
      </c>
      <c r="C200" s="101" t="s">
        <v>355</v>
      </c>
      <c r="D200" s="6"/>
      <c r="E200" s="169">
        <v>0</v>
      </c>
      <c r="F200" s="191" t="str">
        <f>IFERROR((#REF!+G200/#REF!),"")</f>
        <v/>
      </c>
      <c r="G200" s="253"/>
      <c r="H200" s="253"/>
      <c r="I200" s="254"/>
      <c r="J200" s="7"/>
      <c r="K200" s="72"/>
      <c r="L200" s="73"/>
      <c r="M200" s="74"/>
      <c r="N200" s="72"/>
      <c r="O200" s="73"/>
      <c r="P200" s="74"/>
      <c r="Q200" s="72"/>
      <c r="R200" s="73"/>
      <c r="S200" s="74"/>
      <c r="T200" s="72"/>
      <c r="U200" s="73"/>
      <c r="V200" s="74"/>
      <c r="W200" s="72"/>
      <c r="X200" s="73"/>
      <c r="Y200" s="7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75"/>
      <c r="BQ200" s="75"/>
      <c r="BR200" s="75"/>
      <c r="BS200" s="75"/>
      <c r="BT200" s="75"/>
      <c r="BU200" s="75"/>
      <c r="BV200" s="75"/>
      <c r="BW200" s="75"/>
      <c r="BX200" s="75"/>
      <c r="BY200" s="75"/>
      <c r="BZ200" s="75"/>
      <c r="CA200" s="75"/>
      <c r="CB200" s="75"/>
      <c r="CC200" s="75"/>
      <c r="CD200" s="75"/>
      <c r="CE200" s="75"/>
      <c r="CF200" s="75"/>
      <c r="CG200" s="75"/>
      <c r="CH200" s="75"/>
      <c r="CI200" s="75"/>
      <c r="CJ200" s="75"/>
      <c r="CK200" s="75"/>
      <c r="CL200" s="75"/>
      <c r="CM200" s="75"/>
      <c r="CN200" s="75"/>
      <c r="CO200" s="75"/>
      <c r="CP200" s="75"/>
      <c r="CQ200" s="75"/>
      <c r="CR200" s="75"/>
      <c r="CS200" s="75"/>
      <c r="CT200" s="75"/>
      <c r="CU200" s="75"/>
      <c r="CV200" s="75"/>
      <c r="CW200" s="75"/>
      <c r="CX200" s="75"/>
      <c r="CY200" s="75"/>
      <c r="CZ200" s="75"/>
      <c r="DA200" s="75"/>
      <c r="DB200" s="75"/>
      <c r="DC200" s="75"/>
      <c r="DD200" s="75"/>
      <c r="DE200" s="75"/>
      <c r="DF200" s="75"/>
      <c r="DG200" s="75"/>
      <c r="DH200" s="75"/>
      <c r="DI200" s="75"/>
      <c r="DJ200" s="75"/>
      <c r="DK200" s="75"/>
      <c r="DL200" s="75"/>
      <c r="DM200" s="75"/>
      <c r="DN200" s="75"/>
      <c r="DO200" s="75"/>
      <c r="DP200" s="75"/>
      <c r="DQ200" s="75"/>
      <c r="DR200" s="75"/>
      <c r="DS200" s="75"/>
      <c r="DT200" s="75"/>
      <c r="DU200" s="75"/>
      <c r="DV200" s="75"/>
      <c r="DW200" s="75"/>
      <c r="DX200" s="75"/>
      <c r="DY200" s="75"/>
      <c r="DZ200" s="75"/>
      <c r="EA200" s="75"/>
      <c r="EB200" s="75"/>
      <c r="EC200" s="75"/>
      <c r="ED200" s="75"/>
      <c r="EE200" s="75"/>
      <c r="EF200" s="75"/>
      <c r="EG200" s="75"/>
    </row>
    <row r="201" spans="1:137" s="8" customFormat="1" ht="15" customHeight="1" thickBot="1" x14ac:dyDescent="0.3">
      <c r="A201" s="239"/>
      <c r="B201" s="119" t="s">
        <v>356</v>
      </c>
      <c r="C201" s="101" t="s">
        <v>357</v>
      </c>
      <c r="D201" s="6"/>
      <c r="E201" s="169">
        <v>1</v>
      </c>
      <c r="F201" s="191" t="str">
        <f>IFERROR((#REF!+G201/#REF!),"")</f>
        <v/>
      </c>
      <c r="G201" s="253"/>
      <c r="H201" s="253"/>
      <c r="I201" s="254">
        <v>5000</v>
      </c>
      <c r="J201" s="7"/>
      <c r="K201" s="72"/>
      <c r="L201" s="73"/>
      <c r="M201" s="74"/>
      <c r="N201" s="72"/>
      <c r="O201" s="73"/>
      <c r="P201" s="74"/>
      <c r="Q201" s="72"/>
      <c r="R201" s="73"/>
      <c r="S201" s="74"/>
      <c r="T201" s="72"/>
      <c r="U201" s="73"/>
      <c r="V201" s="74"/>
      <c r="W201" s="72"/>
      <c r="X201" s="73"/>
      <c r="Y201" s="7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75"/>
      <c r="BQ201" s="75"/>
      <c r="BR201" s="75"/>
      <c r="BS201" s="75"/>
      <c r="BT201" s="75"/>
      <c r="BU201" s="75"/>
      <c r="BV201" s="75"/>
      <c r="BW201" s="75"/>
      <c r="BX201" s="75"/>
      <c r="BY201" s="75"/>
      <c r="BZ201" s="75"/>
      <c r="CA201" s="75"/>
      <c r="CB201" s="75"/>
      <c r="CC201" s="75"/>
      <c r="CD201" s="75"/>
      <c r="CE201" s="75"/>
      <c r="CF201" s="75"/>
      <c r="CG201" s="75"/>
      <c r="CH201" s="75"/>
      <c r="CI201" s="75"/>
      <c r="CJ201" s="75"/>
      <c r="CK201" s="75"/>
      <c r="CL201" s="75"/>
      <c r="CM201" s="75"/>
      <c r="CN201" s="75"/>
      <c r="CO201" s="75"/>
      <c r="CP201" s="75"/>
      <c r="CQ201" s="75"/>
      <c r="CR201" s="75"/>
      <c r="CS201" s="75"/>
      <c r="CT201" s="75"/>
      <c r="CU201" s="75"/>
      <c r="CV201" s="75"/>
      <c r="CW201" s="75"/>
      <c r="CX201" s="75"/>
      <c r="CY201" s="75"/>
      <c r="CZ201" s="75"/>
      <c r="DA201" s="75"/>
      <c r="DB201" s="75"/>
      <c r="DC201" s="75"/>
      <c r="DD201" s="75"/>
      <c r="DE201" s="75"/>
      <c r="DF201" s="75"/>
      <c r="DG201" s="75"/>
      <c r="DH201" s="75"/>
      <c r="DI201" s="75"/>
      <c r="DJ201" s="75"/>
      <c r="DK201" s="75"/>
      <c r="DL201" s="75"/>
      <c r="DM201" s="75"/>
      <c r="DN201" s="75"/>
      <c r="DO201" s="75"/>
      <c r="DP201" s="75"/>
      <c r="DQ201" s="75"/>
      <c r="DR201" s="75"/>
      <c r="DS201" s="75"/>
      <c r="DT201" s="75"/>
      <c r="DU201" s="75"/>
      <c r="DV201" s="75"/>
      <c r="DW201" s="75"/>
      <c r="DX201" s="75"/>
      <c r="DY201" s="75"/>
      <c r="DZ201" s="75"/>
      <c r="EA201" s="75"/>
      <c r="EB201" s="75"/>
      <c r="EC201" s="75"/>
      <c r="ED201" s="75"/>
      <c r="EE201" s="75"/>
      <c r="EF201" s="75"/>
      <c r="EG201" s="75"/>
    </row>
    <row r="202" spans="1:137" s="8" customFormat="1" ht="15" customHeight="1" thickBot="1" x14ac:dyDescent="0.3">
      <c r="A202" s="239"/>
      <c r="B202" s="119" t="s">
        <v>358</v>
      </c>
      <c r="C202" s="101" t="s">
        <v>359</v>
      </c>
      <c r="D202" s="6"/>
      <c r="E202" s="169">
        <v>0</v>
      </c>
      <c r="F202" s="191" t="str">
        <f>IFERROR((#REF!+#REF!/#REF!),"")</f>
        <v/>
      </c>
      <c r="G202" s="253"/>
      <c r="H202" s="253"/>
      <c r="I202" s="254"/>
      <c r="J202" s="7"/>
      <c r="K202" s="72"/>
      <c r="L202" s="73"/>
      <c r="M202" s="74"/>
      <c r="N202" s="72"/>
      <c r="O202" s="73"/>
      <c r="P202" s="74"/>
      <c r="Q202" s="72"/>
      <c r="R202" s="73"/>
      <c r="S202" s="74"/>
      <c r="T202" s="72"/>
      <c r="U202" s="73"/>
      <c r="V202" s="74"/>
      <c r="W202" s="72"/>
      <c r="X202" s="73"/>
      <c r="Y202" s="7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75"/>
      <c r="BQ202" s="75"/>
      <c r="BR202" s="75"/>
      <c r="BS202" s="75"/>
      <c r="BT202" s="75"/>
      <c r="BU202" s="75"/>
      <c r="BV202" s="75"/>
      <c r="BW202" s="75"/>
      <c r="BX202" s="75"/>
      <c r="BY202" s="75"/>
      <c r="BZ202" s="75"/>
      <c r="CA202" s="75"/>
      <c r="CB202" s="75"/>
      <c r="CC202" s="75"/>
      <c r="CD202" s="75"/>
      <c r="CE202" s="75"/>
      <c r="CF202" s="75"/>
      <c r="CG202" s="75"/>
      <c r="CH202" s="75"/>
      <c r="CI202" s="75"/>
      <c r="CJ202" s="75"/>
      <c r="CK202" s="75"/>
      <c r="CL202" s="75"/>
      <c r="CM202" s="75"/>
      <c r="CN202" s="75"/>
      <c r="CO202" s="75"/>
      <c r="CP202" s="75"/>
      <c r="CQ202" s="75"/>
      <c r="CR202" s="75"/>
      <c r="CS202" s="75"/>
      <c r="CT202" s="75"/>
      <c r="CU202" s="75"/>
      <c r="CV202" s="75"/>
      <c r="CW202" s="75"/>
      <c r="CX202" s="75"/>
      <c r="CY202" s="75"/>
      <c r="CZ202" s="75"/>
      <c r="DA202" s="75"/>
      <c r="DB202" s="75"/>
      <c r="DC202" s="75"/>
      <c r="DD202" s="75"/>
      <c r="DE202" s="75"/>
      <c r="DF202" s="75"/>
      <c r="DG202" s="75"/>
      <c r="DH202" s="75"/>
      <c r="DI202" s="75"/>
      <c r="DJ202" s="75"/>
      <c r="DK202" s="75"/>
      <c r="DL202" s="75"/>
      <c r="DM202" s="75"/>
      <c r="DN202" s="75"/>
      <c r="DO202" s="75"/>
      <c r="DP202" s="75"/>
      <c r="DQ202" s="75"/>
      <c r="DR202" s="75"/>
      <c r="DS202" s="75"/>
      <c r="DT202" s="75"/>
      <c r="DU202" s="75"/>
      <c r="DV202" s="75"/>
      <c r="DW202" s="75"/>
      <c r="DX202" s="75"/>
      <c r="DY202" s="75"/>
      <c r="DZ202" s="75"/>
      <c r="EA202" s="75"/>
      <c r="EB202" s="75"/>
      <c r="EC202" s="75"/>
      <c r="ED202" s="75"/>
      <c r="EE202" s="75"/>
      <c r="EF202" s="75"/>
      <c r="EG202" s="75"/>
    </row>
    <row r="203" spans="1:137" s="8" customFormat="1" ht="15" customHeight="1" thickBot="1" x14ac:dyDescent="0.3">
      <c r="A203" s="239"/>
      <c r="B203" s="121" t="s">
        <v>360</v>
      </c>
      <c r="C203" s="108" t="s">
        <v>361</v>
      </c>
      <c r="D203" s="96"/>
      <c r="E203" s="169">
        <v>0</v>
      </c>
      <c r="F203" s="191" t="str">
        <f>IFERROR((#REF!+G203/#REF!),"")</f>
        <v/>
      </c>
      <c r="G203" s="259"/>
      <c r="H203" s="259"/>
      <c r="I203" s="260"/>
      <c r="J203" s="7"/>
      <c r="K203" s="72"/>
      <c r="L203" s="73"/>
      <c r="M203" s="74"/>
      <c r="N203" s="72"/>
      <c r="O203" s="73"/>
      <c r="P203" s="74"/>
      <c r="Q203" s="72"/>
      <c r="R203" s="73"/>
      <c r="S203" s="74"/>
      <c r="T203" s="72"/>
      <c r="U203" s="73"/>
      <c r="V203" s="74"/>
      <c r="W203" s="72"/>
      <c r="X203" s="73"/>
      <c r="Y203" s="7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75"/>
      <c r="BQ203" s="75"/>
      <c r="BR203" s="75"/>
      <c r="BS203" s="75"/>
      <c r="BT203" s="75"/>
      <c r="BU203" s="75"/>
      <c r="BV203" s="75"/>
      <c r="BW203" s="75"/>
      <c r="BX203" s="75"/>
      <c r="BY203" s="75"/>
      <c r="BZ203" s="75"/>
      <c r="CA203" s="75"/>
      <c r="CB203" s="75"/>
      <c r="CC203" s="75"/>
      <c r="CD203" s="75"/>
      <c r="CE203" s="75"/>
      <c r="CF203" s="75"/>
      <c r="CG203" s="75"/>
      <c r="CH203" s="75"/>
      <c r="CI203" s="75"/>
      <c r="CJ203" s="75"/>
      <c r="CK203" s="75"/>
      <c r="CL203" s="75"/>
      <c r="CM203" s="75"/>
      <c r="CN203" s="75"/>
      <c r="CO203" s="75"/>
      <c r="CP203" s="75"/>
      <c r="CQ203" s="75"/>
      <c r="CR203" s="75"/>
      <c r="CS203" s="75"/>
      <c r="CT203" s="75"/>
      <c r="CU203" s="75"/>
      <c r="CV203" s="75"/>
      <c r="CW203" s="75"/>
      <c r="CX203" s="75"/>
      <c r="CY203" s="75"/>
      <c r="CZ203" s="75"/>
      <c r="DA203" s="75"/>
      <c r="DB203" s="75"/>
      <c r="DC203" s="75"/>
      <c r="DD203" s="75"/>
      <c r="DE203" s="75"/>
      <c r="DF203" s="75"/>
      <c r="DG203" s="75"/>
      <c r="DH203" s="75"/>
      <c r="DI203" s="75"/>
      <c r="DJ203" s="75"/>
      <c r="DK203" s="75"/>
      <c r="DL203" s="75"/>
      <c r="DM203" s="75"/>
      <c r="DN203" s="75"/>
      <c r="DO203" s="75"/>
      <c r="DP203" s="75"/>
      <c r="DQ203" s="75"/>
      <c r="DR203" s="75"/>
      <c r="DS203" s="75"/>
      <c r="DT203" s="75"/>
      <c r="DU203" s="75"/>
      <c r="DV203" s="75"/>
      <c r="DW203" s="75"/>
      <c r="DX203" s="75"/>
      <c r="DY203" s="75"/>
      <c r="DZ203" s="75"/>
      <c r="EA203" s="75"/>
      <c r="EB203" s="75"/>
      <c r="EC203" s="75"/>
      <c r="ED203" s="75"/>
      <c r="EE203" s="75"/>
      <c r="EF203" s="75"/>
      <c r="EG203" s="75"/>
    </row>
    <row r="204" spans="1:137" s="8" customFormat="1" ht="15" customHeight="1" thickBot="1" x14ac:dyDescent="0.3">
      <c r="A204" s="239"/>
      <c r="B204" s="119" t="s">
        <v>362</v>
      </c>
      <c r="C204" s="101" t="s">
        <v>363</v>
      </c>
      <c r="D204" s="6"/>
      <c r="E204" s="169">
        <v>0</v>
      </c>
      <c r="F204" s="191" t="str">
        <f>IFERROR((#REF!+G204/#REF!),"")</f>
        <v/>
      </c>
      <c r="G204" s="257"/>
      <c r="H204" s="257"/>
      <c r="I204" s="258"/>
      <c r="J204" s="7"/>
      <c r="K204" s="72"/>
      <c r="L204" s="73"/>
      <c r="M204" s="74"/>
      <c r="N204" s="72"/>
      <c r="O204" s="73"/>
      <c r="P204" s="74"/>
      <c r="Q204" s="72"/>
      <c r="R204" s="73"/>
      <c r="S204" s="74"/>
      <c r="T204" s="72"/>
      <c r="U204" s="73"/>
      <c r="V204" s="74"/>
      <c r="W204" s="72"/>
      <c r="X204" s="73"/>
      <c r="Y204" s="7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75"/>
      <c r="BQ204" s="75"/>
      <c r="BR204" s="75"/>
      <c r="BS204" s="75"/>
      <c r="BT204" s="75"/>
      <c r="BU204" s="75"/>
      <c r="BV204" s="75"/>
      <c r="BW204" s="75"/>
      <c r="BX204" s="75"/>
      <c r="BY204" s="75"/>
      <c r="BZ204" s="75"/>
      <c r="CA204" s="75"/>
      <c r="CB204" s="75"/>
      <c r="CC204" s="75"/>
      <c r="CD204" s="75"/>
      <c r="CE204" s="75"/>
      <c r="CF204" s="75"/>
      <c r="CG204" s="75"/>
      <c r="CH204" s="75"/>
      <c r="CI204" s="75"/>
      <c r="CJ204" s="75"/>
      <c r="CK204" s="75"/>
      <c r="CL204" s="75"/>
      <c r="CM204" s="75"/>
      <c r="CN204" s="75"/>
      <c r="CO204" s="75"/>
      <c r="CP204" s="75"/>
      <c r="CQ204" s="75"/>
      <c r="CR204" s="75"/>
      <c r="CS204" s="75"/>
      <c r="CT204" s="75"/>
      <c r="CU204" s="75"/>
      <c r="CV204" s="75"/>
      <c r="CW204" s="75"/>
      <c r="CX204" s="75"/>
      <c r="CY204" s="75"/>
      <c r="CZ204" s="75"/>
      <c r="DA204" s="75"/>
      <c r="DB204" s="75"/>
      <c r="DC204" s="75"/>
      <c r="DD204" s="75"/>
      <c r="DE204" s="75"/>
      <c r="DF204" s="75"/>
      <c r="DG204" s="75"/>
      <c r="DH204" s="75"/>
      <c r="DI204" s="75"/>
      <c r="DJ204" s="75"/>
      <c r="DK204" s="75"/>
      <c r="DL204" s="75"/>
      <c r="DM204" s="75"/>
      <c r="DN204" s="75"/>
      <c r="DO204" s="75"/>
      <c r="DP204" s="75"/>
      <c r="DQ204" s="75"/>
      <c r="DR204" s="75"/>
      <c r="DS204" s="75"/>
      <c r="DT204" s="75"/>
      <c r="DU204" s="75"/>
      <c r="DV204" s="75"/>
      <c r="DW204" s="75"/>
      <c r="DX204" s="75"/>
      <c r="DY204" s="75"/>
      <c r="DZ204" s="75"/>
      <c r="EA204" s="75"/>
      <c r="EB204" s="75"/>
      <c r="EC204" s="75"/>
      <c r="ED204" s="75"/>
      <c r="EE204" s="75"/>
      <c r="EF204" s="75"/>
      <c r="EG204" s="75"/>
    </row>
    <row r="205" spans="1:137" s="8" customFormat="1" ht="15" customHeight="1" thickBot="1" x14ac:dyDescent="0.3">
      <c r="A205" s="239"/>
      <c r="B205" s="118" t="s">
        <v>364</v>
      </c>
      <c r="C205" s="133" t="s">
        <v>365</v>
      </c>
      <c r="D205" s="106"/>
      <c r="E205" s="169">
        <v>1</v>
      </c>
      <c r="F205" s="193" t="str">
        <f>IFERROR((#REF!+G205/#REF!),"")</f>
        <v/>
      </c>
      <c r="G205" s="261"/>
      <c r="H205" s="261"/>
      <c r="I205" s="262">
        <v>25075</v>
      </c>
      <c r="J205" s="7"/>
      <c r="K205" s="72"/>
      <c r="L205" s="73"/>
      <c r="M205" s="74"/>
      <c r="N205" s="72"/>
      <c r="O205" s="73"/>
      <c r="P205" s="74"/>
      <c r="Q205" s="72"/>
      <c r="R205" s="73"/>
      <c r="S205" s="74"/>
      <c r="T205" s="72"/>
      <c r="U205" s="73"/>
      <c r="V205" s="74"/>
      <c r="W205" s="72"/>
      <c r="X205" s="73"/>
      <c r="Y205" s="7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75"/>
      <c r="BQ205" s="75"/>
      <c r="BR205" s="75"/>
      <c r="BS205" s="75"/>
      <c r="BT205" s="75"/>
      <c r="BU205" s="75"/>
      <c r="BV205" s="75"/>
      <c r="BW205" s="75"/>
      <c r="BX205" s="75"/>
      <c r="BY205" s="75"/>
      <c r="BZ205" s="75"/>
      <c r="CA205" s="75"/>
      <c r="CB205" s="75"/>
      <c r="CC205" s="75"/>
      <c r="CD205" s="75"/>
      <c r="CE205" s="75"/>
      <c r="CF205" s="75"/>
      <c r="CG205" s="75"/>
      <c r="CH205" s="75"/>
      <c r="CI205" s="75"/>
      <c r="CJ205" s="75"/>
      <c r="CK205" s="75"/>
      <c r="CL205" s="75"/>
      <c r="CM205" s="75"/>
      <c r="CN205" s="75"/>
      <c r="CO205" s="75"/>
      <c r="CP205" s="75"/>
      <c r="CQ205" s="75"/>
      <c r="CR205" s="75"/>
      <c r="CS205" s="75"/>
      <c r="CT205" s="75"/>
      <c r="CU205" s="75"/>
      <c r="CV205" s="75"/>
      <c r="CW205" s="75"/>
      <c r="CX205" s="75"/>
      <c r="CY205" s="75"/>
      <c r="CZ205" s="75"/>
      <c r="DA205" s="75"/>
      <c r="DB205" s="75"/>
      <c r="DC205" s="75"/>
      <c r="DD205" s="75"/>
      <c r="DE205" s="75"/>
      <c r="DF205" s="75"/>
      <c r="DG205" s="75"/>
      <c r="DH205" s="75"/>
      <c r="DI205" s="75"/>
      <c r="DJ205" s="75"/>
      <c r="DK205" s="75"/>
      <c r="DL205" s="75"/>
      <c r="DM205" s="75"/>
      <c r="DN205" s="75"/>
      <c r="DO205" s="75"/>
      <c r="DP205" s="75"/>
      <c r="DQ205" s="75"/>
      <c r="DR205" s="75"/>
      <c r="DS205" s="75"/>
      <c r="DT205" s="75"/>
      <c r="DU205" s="75"/>
      <c r="DV205" s="75"/>
      <c r="DW205" s="75"/>
      <c r="DX205" s="75"/>
      <c r="DY205" s="75"/>
      <c r="DZ205" s="75"/>
      <c r="EA205" s="75"/>
      <c r="EB205" s="75"/>
      <c r="EC205" s="75"/>
      <c r="ED205" s="75"/>
      <c r="EE205" s="75"/>
      <c r="EF205" s="75"/>
      <c r="EG205" s="75"/>
    </row>
    <row r="206" spans="1:137" s="8" customFormat="1" ht="15" customHeight="1" thickBot="1" x14ac:dyDescent="0.3">
      <c r="A206" s="248"/>
      <c r="B206" s="255" t="str">
        <f>IFERROR((#REF!+G206+H206+I206)/$E$222,"")</f>
        <v/>
      </c>
      <c r="C206" s="134" t="s">
        <v>366</v>
      </c>
      <c r="D206" s="96"/>
      <c r="E206" s="105"/>
      <c r="F206" s="94" t="str">
        <f>IFERROR((#REF!/#REF!),"")</f>
        <v/>
      </c>
      <c r="G206" s="116">
        <f>SUM(G195:G205)</f>
        <v>0</v>
      </c>
      <c r="H206" s="116">
        <f>SUM(H195:H205)</f>
        <v>0</v>
      </c>
      <c r="I206" s="135">
        <f>SUM(I195:I205)</f>
        <v>239382</v>
      </c>
      <c r="J206" s="7"/>
      <c r="K206" s="72"/>
      <c r="L206" s="73"/>
      <c r="M206" s="74"/>
      <c r="N206" s="72"/>
      <c r="O206" s="73"/>
      <c r="P206" s="74"/>
      <c r="Q206" s="72"/>
      <c r="R206" s="73"/>
      <c r="S206" s="74"/>
      <c r="T206" s="72"/>
      <c r="U206" s="73"/>
      <c r="V206" s="74"/>
      <c r="W206" s="72"/>
      <c r="X206" s="73"/>
      <c r="Y206" s="7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75"/>
      <c r="BQ206" s="75"/>
      <c r="BR206" s="75"/>
      <c r="BS206" s="75"/>
      <c r="BT206" s="75"/>
      <c r="BU206" s="75"/>
      <c r="BV206" s="75"/>
      <c r="BW206" s="75"/>
      <c r="BX206" s="75"/>
      <c r="BY206" s="75"/>
      <c r="BZ206" s="75"/>
      <c r="CA206" s="75"/>
      <c r="CB206" s="75"/>
      <c r="CC206" s="75"/>
      <c r="CD206" s="75"/>
      <c r="CE206" s="75"/>
      <c r="CF206" s="75"/>
      <c r="CG206" s="75"/>
      <c r="CH206" s="75"/>
      <c r="CI206" s="75"/>
      <c r="CJ206" s="75"/>
      <c r="CK206" s="75"/>
      <c r="CL206" s="75"/>
      <c r="CM206" s="75"/>
      <c r="CN206" s="75"/>
      <c r="CO206" s="75"/>
      <c r="CP206" s="75"/>
      <c r="CQ206" s="75"/>
      <c r="CR206" s="75"/>
      <c r="CS206" s="75"/>
      <c r="CT206" s="75"/>
      <c r="CU206" s="75"/>
      <c r="CV206" s="75"/>
      <c r="CW206" s="75"/>
      <c r="CX206" s="75"/>
      <c r="CY206" s="75"/>
      <c r="CZ206" s="75"/>
      <c r="DA206" s="75"/>
      <c r="DB206" s="75"/>
      <c r="DC206" s="75"/>
      <c r="DD206" s="75"/>
      <c r="DE206" s="75"/>
      <c r="DF206" s="75"/>
      <c r="DG206" s="75"/>
      <c r="DH206" s="75"/>
      <c r="DI206" s="75"/>
      <c r="DJ206" s="75"/>
      <c r="DK206" s="75"/>
      <c r="DL206" s="75"/>
      <c r="DM206" s="75"/>
      <c r="DN206" s="75"/>
      <c r="DO206" s="75"/>
      <c r="DP206" s="75"/>
      <c r="DQ206" s="75"/>
      <c r="DR206" s="75"/>
      <c r="DS206" s="75"/>
      <c r="DT206" s="75"/>
      <c r="DU206" s="75"/>
      <c r="DV206" s="75"/>
      <c r="DW206" s="75"/>
      <c r="DX206" s="75"/>
      <c r="DY206" s="75"/>
      <c r="DZ206" s="75"/>
      <c r="EA206" s="75"/>
      <c r="EB206" s="75"/>
      <c r="EC206" s="75"/>
      <c r="ED206" s="75"/>
      <c r="EE206" s="75"/>
      <c r="EF206" s="75"/>
      <c r="EG206" s="75"/>
    </row>
    <row r="207" spans="1:137" s="8" customFormat="1" ht="15" customHeight="1" thickBot="1" x14ac:dyDescent="0.3">
      <c r="A207" s="239"/>
      <c r="B207" s="153" t="s">
        <v>367</v>
      </c>
      <c r="C207" s="154" t="s">
        <v>368</v>
      </c>
      <c r="D207" s="149"/>
      <c r="E207" s="151"/>
      <c r="F207" s="155"/>
      <c r="G207" s="251"/>
      <c r="H207" s="251"/>
      <c r="I207" s="252"/>
      <c r="J207" s="7"/>
      <c r="K207" s="72"/>
      <c r="L207" s="73"/>
      <c r="M207" s="74"/>
      <c r="N207" s="72"/>
      <c r="O207" s="73"/>
      <c r="P207" s="74"/>
      <c r="Q207" s="72"/>
      <c r="R207" s="73"/>
      <c r="S207" s="74"/>
      <c r="T207" s="72"/>
      <c r="U207" s="73"/>
      <c r="V207" s="74"/>
      <c r="W207" s="72"/>
      <c r="X207" s="73"/>
      <c r="Y207" s="7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75"/>
      <c r="BQ207" s="75"/>
      <c r="BR207" s="75"/>
      <c r="BS207" s="75"/>
      <c r="BT207" s="75"/>
      <c r="BU207" s="75"/>
      <c r="BV207" s="75"/>
      <c r="BW207" s="75"/>
      <c r="BX207" s="75"/>
      <c r="BY207" s="75"/>
      <c r="BZ207" s="75"/>
      <c r="CA207" s="75"/>
      <c r="CB207" s="75"/>
      <c r="CC207" s="75"/>
      <c r="CD207" s="75"/>
      <c r="CE207" s="75"/>
      <c r="CF207" s="75"/>
      <c r="CG207" s="75"/>
      <c r="CH207" s="75"/>
      <c r="CI207" s="75"/>
      <c r="CJ207" s="75"/>
      <c r="CK207" s="75"/>
      <c r="CL207" s="75"/>
      <c r="CM207" s="75"/>
      <c r="CN207" s="75"/>
      <c r="CO207" s="75"/>
      <c r="CP207" s="75"/>
      <c r="CQ207" s="75"/>
      <c r="CR207" s="75"/>
      <c r="CS207" s="75"/>
      <c r="CT207" s="75"/>
      <c r="CU207" s="75"/>
      <c r="CV207" s="75"/>
      <c r="CW207" s="75"/>
      <c r="CX207" s="75"/>
      <c r="CY207" s="75"/>
      <c r="CZ207" s="75"/>
      <c r="DA207" s="75"/>
      <c r="DB207" s="75"/>
      <c r="DC207" s="75"/>
      <c r="DD207" s="75"/>
      <c r="DE207" s="75"/>
      <c r="DF207" s="75"/>
      <c r="DG207" s="75"/>
      <c r="DH207" s="75"/>
      <c r="DI207" s="75"/>
      <c r="DJ207" s="75"/>
      <c r="DK207" s="75"/>
      <c r="DL207" s="75"/>
      <c r="DM207" s="75"/>
      <c r="DN207" s="75"/>
      <c r="DO207" s="75"/>
      <c r="DP207" s="75"/>
      <c r="DQ207" s="75"/>
      <c r="DR207" s="75"/>
      <c r="DS207" s="75"/>
      <c r="DT207" s="75"/>
      <c r="DU207" s="75"/>
      <c r="DV207" s="75"/>
      <c r="DW207" s="75"/>
      <c r="DX207" s="75"/>
      <c r="DY207" s="75"/>
      <c r="DZ207" s="75"/>
      <c r="EA207" s="75"/>
      <c r="EB207" s="75"/>
      <c r="EC207" s="75"/>
      <c r="ED207" s="75"/>
      <c r="EE207" s="75"/>
      <c r="EF207" s="75"/>
      <c r="EG207" s="75"/>
    </row>
    <row r="208" spans="1:137" s="8" customFormat="1" ht="15" customHeight="1" thickBot="1" x14ac:dyDescent="0.3">
      <c r="A208" s="239"/>
      <c r="B208" s="119" t="s">
        <v>369</v>
      </c>
      <c r="C208" s="101" t="s">
        <v>370</v>
      </c>
      <c r="D208" s="6"/>
      <c r="E208" s="163">
        <v>1</v>
      </c>
      <c r="F208" s="191" t="str">
        <f>IFERROR((#REF!+G208/#REF!),"")</f>
        <v/>
      </c>
      <c r="G208" s="253"/>
      <c r="H208" s="253"/>
      <c r="I208" s="254">
        <v>85066</v>
      </c>
      <c r="J208" s="7"/>
      <c r="K208" s="72"/>
      <c r="L208" s="73"/>
      <c r="M208" s="74"/>
      <c r="N208" s="72"/>
      <c r="O208" s="73"/>
      <c r="P208" s="74"/>
      <c r="Q208" s="72"/>
      <c r="R208" s="73"/>
      <c r="S208" s="74"/>
      <c r="T208" s="72"/>
      <c r="U208" s="73"/>
      <c r="V208" s="74"/>
      <c r="W208" s="72"/>
      <c r="X208" s="73"/>
      <c r="Y208" s="7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75"/>
      <c r="BQ208" s="75"/>
      <c r="BR208" s="75"/>
      <c r="BS208" s="75"/>
      <c r="BT208" s="75"/>
      <c r="BU208" s="75"/>
      <c r="BV208" s="75"/>
      <c r="BW208" s="75"/>
      <c r="BX208" s="75"/>
      <c r="BY208" s="75"/>
      <c r="BZ208" s="75"/>
      <c r="CA208" s="75"/>
      <c r="CB208" s="75"/>
      <c r="CC208" s="75"/>
      <c r="CD208" s="75"/>
      <c r="CE208" s="75"/>
      <c r="CF208" s="75"/>
      <c r="CG208" s="75"/>
      <c r="CH208" s="75"/>
      <c r="CI208" s="75"/>
      <c r="CJ208" s="75"/>
      <c r="CK208" s="75"/>
      <c r="CL208" s="75"/>
      <c r="CM208" s="75"/>
      <c r="CN208" s="75"/>
      <c r="CO208" s="75"/>
      <c r="CP208" s="75"/>
      <c r="CQ208" s="75"/>
      <c r="CR208" s="75"/>
      <c r="CS208" s="75"/>
      <c r="CT208" s="75"/>
      <c r="CU208" s="75"/>
      <c r="CV208" s="75"/>
      <c r="CW208" s="75"/>
      <c r="CX208" s="75"/>
      <c r="CY208" s="75"/>
      <c r="CZ208" s="75"/>
      <c r="DA208" s="75"/>
      <c r="DB208" s="75"/>
      <c r="DC208" s="75"/>
      <c r="DD208" s="75"/>
      <c r="DE208" s="75"/>
      <c r="DF208" s="75"/>
      <c r="DG208" s="75"/>
      <c r="DH208" s="75"/>
      <c r="DI208" s="75"/>
      <c r="DJ208" s="75"/>
      <c r="DK208" s="75"/>
      <c r="DL208" s="75"/>
      <c r="DM208" s="75"/>
      <c r="DN208" s="75"/>
      <c r="DO208" s="75"/>
      <c r="DP208" s="75"/>
      <c r="DQ208" s="75"/>
      <c r="DR208" s="75"/>
      <c r="DS208" s="75"/>
      <c r="DT208" s="75"/>
      <c r="DU208" s="75"/>
      <c r="DV208" s="75"/>
      <c r="DW208" s="75"/>
      <c r="DX208" s="75"/>
      <c r="DY208" s="75"/>
      <c r="DZ208" s="75"/>
      <c r="EA208" s="75"/>
      <c r="EB208" s="75"/>
      <c r="EC208" s="75"/>
      <c r="ED208" s="75"/>
      <c r="EE208" s="75"/>
      <c r="EF208" s="75"/>
      <c r="EG208" s="75"/>
    </row>
    <row r="209" spans="1:137" s="8" customFormat="1" ht="15" customHeight="1" thickBot="1" x14ac:dyDescent="0.3">
      <c r="A209" s="239"/>
      <c r="B209" s="119" t="s">
        <v>371</v>
      </c>
      <c r="C209" s="270" t="s">
        <v>372</v>
      </c>
      <c r="D209" s="6"/>
      <c r="E209" s="163">
        <v>0</v>
      </c>
      <c r="F209" s="191" t="str">
        <f>IFERROR((#REF!+G209/#REF!),"")</f>
        <v/>
      </c>
      <c r="G209" s="253"/>
      <c r="H209" s="253"/>
      <c r="I209" s="254"/>
      <c r="J209" s="7"/>
      <c r="K209" s="72"/>
      <c r="L209" s="73"/>
      <c r="M209" s="74"/>
      <c r="N209" s="72"/>
      <c r="O209" s="73"/>
      <c r="P209" s="74"/>
      <c r="Q209" s="72"/>
      <c r="R209" s="73"/>
      <c r="S209" s="74"/>
      <c r="T209" s="72"/>
      <c r="U209" s="73"/>
      <c r="V209" s="74"/>
      <c r="W209" s="72"/>
      <c r="X209" s="73"/>
      <c r="Y209" s="7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75"/>
      <c r="BQ209" s="75"/>
      <c r="BR209" s="75"/>
      <c r="BS209" s="75"/>
      <c r="BT209" s="75"/>
      <c r="BU209" s="75"/>
      <c r="BV209" s="75"/>
      <c r="BW209" s="75"/>
      <c r="BX209" s="75"/>
      <c r="BY209" s="75"/>
      <c r="BZ209" s="75"/>
      <c r="CA209" s="75"/>
      <c r="CB209" s="75"/>
      <c r="CC209" s="75"/>
      <c r="CD209" s="75"/>
      <c r="CE209" s="75"/>
      <c r="CF209" s="75"/>
      <c r="CG209" s="75"/>
      <c r="CH209" s="75"/>
      <c r="CI209" s="75"/>
      <c r="CJ209" s="75"/>
      <c r="CK209" s="75"/>
      <c r="CL209" s="75"/>
      <c r="CM209" s="75"/>
      <c r="CN209" s="75"/>
      <c r="CO209" s="75"/>
      <c r="CP209" s="75"/>
      <c r="CQ209" s="75"/>
      <c r="CR209" s="75"/>
      <c r="CS209" s="75"/>
      <c r="CT209" s="75"/>
      <c r="CU209" s="75"/>
      <c r="CV209" s="75"/>
      <c r="CW209" s="75"/>
      <c r="CX209" s="75"/>
      <c r="CY209" s="75"/>
      <c r="CZ209" s="75"/>
      <c r="DA209" s="75"/>
      <c r="DB209" s="75"/>
      <c r="DC209" s="75"/>
      <c r="DD209" s="75"/>
      <c r="DE209" s="75"/>
      <c r="DF209" s="75"/>
      <c r="DG209" s="75"/>
      <c r="DH209" s="75"/>
      <c r="DI209" s="75"/>
      <c r="DJ209" s="75"/>
      <c r="DK209" s="75"/>
      <c r="DL209" s="75"/>
      <c r="DM209" s="75"/>
      <c r="DN209" s="75"/>
      <c r="DO209" s="75"/>
      <c r="DP209" s="75"/>
      <c r="DQ209" s="75"/>
      <c r="DR209" s="75"/>
      <c r="DS209" s="75"/>
      <c r="DT209" s="75"/>
      <c r="DU209" s="75"/>
      <c r="DV209" s="75"/>
      <c r="DW209" s="75"/>
      <c r="DX209" s="75"/>
      <c r="DY209" s="75"/>
      <c r="DZ209" s="75"/>
      <c r="EA209" s="75"/>
      <c r="EB209" s="75"/>
      <c r="EC209" s="75"/>
      <c r="ED209" s="75"/>
      <c r="EE209" s="75"/>
      <c r="EF209" s="75"/>
      <c r="EG209" s="75"/>
    </row>
    <row r="210" spans="1:137" s="8" customFormat="1" ht="15" customHeight="1" thickBot="1" x14ac:dyDescent="0.3">
      <c r="A210" s="239"/>
      <c r="B210" s="119" t="s">
        <v>373</v>
      </c>
      <c r="C210" s="101" t="s">
        <v>374</v>
      </c>
      <c r="D210" s="6"/>
      <c r="E210" s="163">
        <v>0</v>
      </c>
      <c r="F210" s="191" t="str">
        <f>IFERROR((#REF!+G210/#REF!),"")</f>
        <v/>
      </c>
      <c r="G210" s="253"/>
      <c r="H210" s="253"/>
      <c r="I210" s="254"/>
      <c r="J210" s="7"/>
      <c r="K210" s="72"/>
      <c r="L210" s="73"/>
      <c r="M210" s="74"/>
      <c r="N210" s="72"/>
      <c r="O210" s="73"/>
      <c r="P210" s="74"/>
      <c r="Q210" s="72"/>
      <c r="R210" s="73"/>
      <c r="S210" s="74"/>
      <c r="T210" s="72"/>
      <c r="U210" s="73"/>
      <c r="V210" s="74"/>
      <c r="W210" s="72"/>
      <c r="X210" s="73"/>
      <c r="Y210" s="7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75"/>
      <c r="BQ210" s="75"/>
      <c r="BR210" s="75"/>
      <c r="BS210" s="75"/>
      <c r="BT210" s="75"/>
      <c r="BU210" s="75"/>
      <c r="BV210" s="75"/>
      <c r="BW210" s="75"/>
      <c r="BX210" s="75"/>
      <c r="BY210" s="75"/>
      <c r="BZ210" s="75"/>
      <c r="CA210" s="75"/>
      <c r="CB210" s="75"/>
      <c r="CC210" s="75"/>
      <c r="CD210" s="75"/>
      <c r="CE210" s="75"/>
      <c r="CF210" s="75"/>
      <c r="CG210" s="75"/>
      <c r="CH210" s="75"/>
      <c r="CI210" s="75"/>
      <c r="CJ210" s="75"/>
      <c r="CK210" s="75"/>
      <c r="CL210" s="75"/>
      <c r="CM210" s="75"/>
      <c r="CN210" s="75"/>
      <c r="CO210" s="75"/>
      <c r="CP210" s="75"/>
      <c r="CQ210" s="75"/>
      <c r="CR210" s="75"/>
      <c r="CS210" s="75"/>
      <c r="CT210" s="75"/>
      <c r="CU210" s="75"/>
      <c r="CV210" s="75"/>
      <c r="CW210" s="75"/>
      <c r="CX210" s="75"/>
      <c r="CY210" s="75"/>
      <c r="CZ210" s="75"/>
      <c r="DA210" s="75"/>
      <c r="DB210" s="75"/>
      <c r="DC210" s="75"/>
      <c r="DD210" s="75"/>
      <c r="DE210" s="75"/>
      <c r="DF210" s="75"/>
      <c r="DG210" s="75"/>
      <c r="DH210" s="75"/>
      <c r="DI210" s="75"/>
      <c r="DJ210" s="75"/>
      <c r="DK210" s="75"/>
      <c r="DL210" s="75"/>
      <c r="DM210" s="75"/>
      <c r="DN210" s="75"/>
      <c r="DO210" s="75"/>
      <c r="DP210" s="75"/>
      <c r="DQ210" s="75"/>
      <c r="DR210" s="75"/>
      <c r="DS210" s="75"/>
      <c r="DT210" s="75"/>
      <c r="DU210" s="75"/>
      <c r="DV210" s="75"/>
      <c r="DW210" s="75"/>
      <c r="DX210" s="75"/>
      <c r="DY210" s="75"/>
      <c r="DZ210" s="75"/>
      <c r="EA210" s="75"/>
      <c r="EB210" s="75"/>
      <c r="EC210" s="75"/>
      <c r="ED210" s="75"/>
      <c r="EE210" s="75"/>
      <c r="EF210" s="75"/>
      <c r="EG210" s="75"/>
    </row>
    <row r="211" spans="1:137" s="8" customFormat="1" ht="15" customHeight="1" thickBot="1" x14ac:dyDescent="0.3">
      <c r="A211" s="239"/>
      <c r="B211" s="119" t="s">
        <v>375</v>
      </c>
      <c r="C211" s="101" t="s">
        <v>376</v>
      </c>
      <c r="D211" s="6"/>
      <c r="E211" s="163">
        <v>1</v>
      </c>
      <c r="F211" s="191" t="str">
        <f>IFERROR((#REF!+G211/#REF!),"")</f>
        <v/>
      </c>
      <c r="G211" s="253"/>
      <c r="H211" s="253"/>
      <c r="I211" s="254">
        <v>9488</v>
      </c>
      <c r="J211" s="7"/>
      <c r="K211" s="72"/>
      <c r="L211" s="73"/>
      <c r="M211" s="74"/>
      <c r="N211" s="72"/>
      <c r="O211" s="73"/>
      <c r="P211" s="74"/>
      <c r="Q211" s="72"/>
      <c r="R211" s="73"/>
      <c r="S211" s="74"/>
      <c r="T211" s="72"/>
      <c r="U211" s="73"/>
      <c r="V211" s="74"/>
      <c r="W211" s="72"/>
      <c r="X211" s="73"/>
      <c r="Y211" s="7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75"/>
      <c r="BQ211" s="75"/>
      <c r="BR211" s="75"/>
      <c r="BS211" s="75"/>
      <c r="BT211" s="75"/>
      <c r="BU211" s="75"/>
      <c r="BV211" s="75"/>
      <c r="BW211" s="75"/>
      <c r="BX211" s="75"/>
      <c r="BY211" s="75"/>
      <c r="BZ211" s="75"/>
      <c r="CA211" s="75"/>
      <c r="CB211" s="75"/>
      <c r="CC211" s="75"/>
      <c r="CD211" s="75"/>
      <c r="CE211" s="75"/>
      <c r="CF211" s="75"/>
      <c r="CG211" s="75"/>
      <c r="CH211" s="75"/>
      <c r="CI211" s="75"/>
      <c r="CJ211" s="75"/>
      <c r="CK211" s="75"/>
      <c r="CL211" s="75"/>
      <c r="CM211" s="75"/>
      <c r="CN211" s="75"/>
      <c r="CO211" s="75"/>
      <c r="CP211" s="75"/>
      <c r="CQ211" s="75"/>
      <c r="CR211" s="75"/>
      <c r="CS211" s="75"/>
      <c r="CT211" s="75"/>
      <c r="CU211" s="75"/>
      <c r="CV211" s="75"/>
      <c r="CW211" s="75"/>
      <c r="CX211" s="75"/>
      <c r="CY211" s="75"/>
      <c r="CZ211" s="75"/>
      <c r="DA211" s="75"/>
      <c r="DB211" s="75"/>
      <c r="DC211" s="75"/>
      <c r="DD211" s="75"/>
      <c r="DE211" s="75"/>
      <c r="DF211" s="75"/>
      <c r="DG211" s="75"/>
      <c r="DH211" s="75"/>
      <c r="DI211" s="75"/>
      <c r="DJ211" s="75"/>
      <c r="DK211" s="75"/>
      <c r="DL211" s="75"/>
      <c r="DM211" s="75"/>
      <c r="DN211" s="75"/>
      <c r="DO211" s="75"/>
      <c r="DP211" s="75"/>
      <c r="DQ211" s="75"/>
      <c r="DR211" s="75"/>
      <c r="DS211" s="75"/>
      <c r="DT211" s="75"/>
      <c r="DU211" s="75"/>
      <c r="DV211" s="75"/>
      <c r="DW211" s="75"/>
      <c r="DX211" s="75"/>
      <c r="DY211" s="75"/>
      <c r="DZ211" s="75"/>
      <c r="EA211" s="75"/>
      <c r="EB211" s="75"/>
      <c r="EC211" s="75"/>
      <c r="ED211" s="75"/>
      <c r="EE211" s="75"/>
      <c r="EF211" s="75"/>
      <c r="EG211" s="75"/>
    </row>
    <row r="212" spans="1:137" s="8" customFormat="1" ht="15" customHeight="1" thickBot="1" x14ac:dyDescent="0.3">
      <c r="A212" s="239"/>
      <c r="B212" s="119" t="s">
        <v>377</v>
      </c>
      <c r="C212" s="101" t="s">
        <v>378</v>
      </c>
      <c r="D212" s="6"/>
      <c r="E212" s="163">
        <v>0</v>
      </c>
      <c r="F212" s="191" t="str">
        <f>IFERROR((#REF!+G212/#REF!),"")</f>
        <v/>
      </c>
      <c r="G212" s="253"/>
      <c r="H212" s="253"/>
      <c r="I212" s="254"/>
      <c r="J212" s="7"/>
      <c r="K212" s="72"/>
      <c r="L212" s="73"/>
      <c r="M212" s="74"/>
      <c r="N212" s="72"/>
      <c r="O212" s="73"/>
      <c r="P212" s="74"/>
      <c r="Q212" s="72"/>
      <c r="R212" s="73"/>
      <c r="S212" s="74"/>
      <c r="T212" s="72"/>
      <c r="U212" s="73"/>
      <c r="V212" s="74"/>
      <c r="W212" s="72"/>
      <c r="X212" s="73"/>
      <c r="Y212" s="7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75"/>
      <c r="BQ212" s="75"/>
      <c r="BR212" s="75"/>
      <c r="BS212" s="75"/>
      <c r="BT212" s="75"/>
      <c r="BU212" s="75"/>
      <c r="BV212" s="75"/>
      <c r="BW212" s="75"/>
      <c r="BX212" s="75"/>
      <c r="BY212" s="75"/>
      <c r="BZ212" s="75"/>
      <c r="CA212" s="75"/>
      <c r="CB212" s="75"/>
      <c r="CC212" s="75"/>
      <c r="CD212" s="75"/>
      <c r="CE212" s="75"/>
      <c r="CF212" s="75"/>
      <c r="CG212" s="75"/>
      <c r="CH212" s="75"/>
      <c r="CI212" s="75"/>
      <c r="CJ212" s="75"/>
      <c r="CK212" s="75"/>
      <c r="CL212" s="75"/>
      <c r="CM212" s="75"/>
      <c r="CN212" s="75"/>
      <c r="CO212" s="75"/>
      <c r="CP212" s="75"/>
      <c r="CQ212" s="75"/>
      <c r="CR212" s="75"/>
      <c r="CS212" s="75"/>
      <c r="CT212" s="75"/>
      <c r="CU212" s="75"/>
      <c r="CV212" s="75"/>
      <c r="CW212" s="75"/>
      <c r="CX212" s="75"/>
      <c r="CY212" s="75"/>
      <c r="CZ212" s="75"/>
      <c r="DA212" s="75"/>
      <c r="DB212" s="75"/>
      <c r="DC212" s="75"/>
      <c r="DD212" s="75"/>
      <c r="DE212" s="75"/>
      <c r="DF212" s="75"/>
      <c r="DG212" s="75"/>
      <c r="DH212" s="75"/>
      <c r="DI212" s="75"/>
      <c r="DJ212" s="75"/>
      <c r="DK212" s="75"/>
      <c r="DL212" s="75"/>
      <c r="DM212" s="75"/>
      <c r="DN212" s="75"/>
      <c r="DO212" s="75"/>
      <c r="DP212" s="75"/>
      <c r="DQ212" s="75"/>
      <c r="DR212" s="75"/>
      <c r="DS212" s="75"/>
      <c r="DT212" s="75"/>
      <c r="DU212" s="75"/>
      <c r="DV212" s="75"/>
      <c r="DW212" s="75"/>
      <c r="DX212" s="75"/>
      <c r="DY212" s="75"/>
      <c r="DZ212" s="75"/>
      <c r="EA212" s="75"/>
      <c r="EB212" s="75"/>
      <c r="EC212" s="75"/>
      <c r="ED212" s="75"/>
      <c r="EE212" s="75"/>
      <c r="EF212" s="75"/>
      <c r="EG212" s="75"/>
    </row>
    <row r="213" spans="1:137" s="8" customFormat="1" ht="15" customHeight="1" thickBot="1" x14ac:dyDescent="0.3">
      <c r="A213" s="239"/>
      <c r="B213" s="137" t="s">
        <v>379</v>
      </c>
      <c r="C213" s="280" t="s">
        <v>380</v>
      </c>
      <c r="D213" s="98"/>
      <c r="E213" s="163">
        <v>0</v>
      </c>
      <c r="F213" s="193" t="str">
        <f>IFERROR((#REF!+G213/#REF!),"")</f>
        <v/>
      </c>
      <c r="G213" s="246"/>
      <c r="H213" s="246"/>
      <c r="I213" s="281"/>
      <c r="J213" s="7"/>
      <c r="K213" s="72"/>
      <c r="L213" s="73"/>
      <c r="M213" s="74"/>
      <c r="N213" s="72"/>
      <c r="O213" s="73"/>
      <c r="P213" s="74"/>
      <c r="Q213" s="72"/>
      <c r="R213" s="73"/>
      <c r="S213" s="74"/>
      <c r="T213" s="72"/>
      <c r="U213" s="73"/>
      <c r="V213" s="74"/>
      <c r="W213" s="72"/>
      <c r="X213" s="73"/>
      <c r="Y213" s="7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75"/>
      <c r="BQ213" s="75"/>
      <c r="BR213" s="75"/>
      <c r="BS213" s="75"/>
      <c r="BT213" s="75"/>
      <c r="BU213" s="75"/>
      <c r="BV213" s="75"/>
      <c r="BW213" s="75"/>
      <c r="BX213" s="75"/>
      <c r="BY213" s="75"/>
      <c r="BZ213" s="75"/>
      <c r="CA213" s="75"/>
      <c r="CB213" s="75"/>
      <c r="CC213" s="75"/>
      <c r="CD213" s="75"/>
      <c r="CE213" s="75"/>
      <c r="CF213" s="75"/>
      <c r="CG213" s="75"/>
      <c r="CH213" s="75"/>
      <c r="CI213" s="75"/>
      <c r="CJ213" s="75"/>
      <c r="CK213" s="75"/>
      <c r="CL213" s="75"/>
      <c r="CM213" s="75"/>
      <c r="CN213" s="75"/>
      <c r="CO213" s="75"/>
      <c r="CP213" s="75"/>
      <c r="CQ213" s="75"/>
      <c r="CR213" s="75"/>
      <c r="CS213" s="75"/>
      <c r="CT213" s="75"/>
      <c r="CU213" s="75"/>
      <c r="CV213" s="75"/>
      <c r="CW213" s="75"/>
      <c r="CX213" s="75"/>
      <c r="CY213" s="75"/>
      <c r="CZ213" s="75"/>
      <c r="DA213" s="75"/>
      <c r="DB213" s="75"/>
      <c r="DC213" s="75"/>
      <c r="DD213" s="75"/>
      <c r="DE213" s="75"/>
      <c r="DF213" s="75"/>
      <c r="DG213" s="75"/>
      <c r="DH213" s="75"/>
      <c r="DI213" s="75"/>
      <c r="DJ213" s="75"/>
      <c r="DK213" s="75"/>
      <c r="DL213" s="75"/>
      <c r="DM213" s="75"/>
      <c r="DN213" s="75"/>
      <c r="DO213" s="75"/>
      <c r="DP213" s="75"/>
      <c r="DQ213" s="75"/>
      <c r="DR213" s="75"/>
      <c r="DS213" s="75"/>
      <c r="DT213" s="75"/>
      <c r="DU213" s="75"/>
      <c r="DV213" s="75"/>
      <c r="DW213" s="75"/>
      <c r="DX213" s="75"/>
      <c r="DY213" s="75"/>
      <c r="DZ213" s="75"/>
      <c r="EA213" s="75"/>
      <c r="EB213" s="75"/>
      <c r="EC213" s="75"/>
      <c r="ED213" s="75"/>
      <c r="EE213" s="75"/>
      <c r="EF213" s="75"/>
      <c r="EG213" s="75"/>
    </row>
    <row r="214" spans="1:137" s="8" customFormat="1" ht="15" customHeight="1" thickBot="1" x14ac:dyDescent="0.3">
      <c r="A214" s="248"/>
      <c r="B214" s="255" t="str">
        <f>IFERROR((#REF!+G214+H214+I214)/$E$222,"")</f>
        <v/>
      </c>
      <c r="C214" s="134" t="s">
        <v>381</v>
      </c>
      <c r="D214" s="96"/>
      <c r="E214" s="136"/>
      <c r="F214" s="94" t="str">
        <f>IFERROR((#REF!/#REF!),"")</f>
        <v/>
      </c>
      <c r="G214" s="116">
        <f>SUM(G208:G213)</f>
        <v>0</v>
      </c>
      <c r="H214" s="116">
        <f>SUM(H208:H213)</f>
        <v>0</v>
      </c>
      <c r="I214" s="135">
        <f>SUM(I208:I213)</f>
        <v>94554</v>
      </c>
      <c r="J214" s="7"/>
      <c r="K214" s="72"/>
      <c r="L214" s="73"/>
      <c r="M214" s="74"/>
      <c r="N214" s="72"/>
      <c r="O214" s="73"/>
      <c r="P214" s="74"/>
      <c r="Q214" s="72"/>
      <c r="R214" s="73"/>
      <c r="S214" s="74"/>
      <c r="T214" s="72"/>
      <c r="U214" s="73"/>
      <c r="V214" s="74"/>
      <c r="W214" s="72"/>
      <c r="X214" s="73"/>
      <c r="Y214" s="7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75"/>
      <c r="BQ214" s="75"/>
      <c r="BR214" s="75"/>
      <c r="BS214" s="75"/>
      <c r="BT214" s="75"/>
      <c r="BU214" s="75"/>
      <c r="BV214" s="75"/>
      <c r="BW214" s="75"/>
      <c r="BX214" s="75"/>
      <c r="BY214" s="75"/>
      <c r="BZ214" s="75"/>
      <c r="CA214" s="75"/>
      <c r="CB214" s="75"/>
      <c r="CC214" s="75"/>
      <c r="CD214" s="75"/>
      <c r="CE214" s="75"/>
      <c r="CF214" s="75"/>
      <c r="CG214" s="75"/>
      <c r="CH214" s="75"/>
      <c r="CI214" s="75"/>
      <c r="CJ214" s="75"/>
      <c r="CK214" s="75"/>
      <c r="CL214" s="75"/>
      <c r="CM214" s="75"/>
      <c r="CN214" s="75"/>
      <c r="CO214" s="75"/>
      <c r="CP214" s="75"/>
      <c r="CQ214" s="75"/>
      <c r="CR214" s="75"/>
      <c r="CS214" s="75"/>
      <c r="CT214" s="75"/>
      <c r="CU214" s="75"/>
      <c r="CV214" s="75"/>
      <c r="CW214" s="75"/>
      <c r="CX214" s="75"/>
      <c r="CY214" s="75"/>
      <c r="CZ214" s="75"/>
      <c r="DA214" s="75"/>
      <c r="DB214" s="75"/>
      <c r="DC214" s="75"/>
      <c r="DD214" s="75"/>
      <c r="DE214" s="75"/>
      <c r="DF214" s="75"/>
      <c r="DG214" s="75"/>
      <c r="DH214" s="75"/>
      <c r="DI214" s="75"/>
      <c r="DJ214" s="75"/>
      <c r="DK214" s="75"/>
      <c r="DL214" s="75"/>
      <c r="DM214" s="75"/>
      <c r="DN214" s="75"/>
      <c r="DO214" s="75"/>
      <c r="DP214" s="75"/>
      <c r="DQ214" s="75"/>
      <c r="DR214" s="75"/>
      <c r="DS214" s="75"/>
      <c r="DT214" s="75"/>
      <c r="DU214" s="75"/>
      <c r="DV214" s="75"/>
      <c r="DW214" s="75"/>
      <c r="DX214" s="75"/>
      <c r="DY214" s="75"/>
      <c r="DZ214" s="75"/>
      <c r="EA214" s="75"/>
      <c r="EB214" s="75"/>
      <c r="EC214" s="75"/>
      <c r="ED214" s="75"/>
      <c r="EE214" s="75"/>
      <c r="EF214" s="75"/>
      <c r="EG214" s="75"/>
    </row>
    <row r="215" spans="1:137" s="18" customFormat="1" ht="16.5" customHeight="1" thickBot="1" x14ac:dyDescent="0.3">
      <c r="A215" s="112"/>
      <c r="B215" s="45"/>
      <c r="C215" s="46" t="s">
        <v>382</v>
      </c>
      <c r="D215" s="47"/>
      <c r="E215" s="48">
        <f>SUM(G215:I215)</f>
        <v>730855.66</v>
      </c>
      <c r="F215" s="109"/>
      <c r="G215" s="48">
        <f>(G23+G28+G36+G44+G51+G58+G74+G86+G101+G116+G130+G138+G144+G149+G152+G160+G168+G177+G183+G188+G171+G193+G206+G214)</f>
        <v>0</v>
      </c>
      <c r="H215" s="48">
        <f>(H23+H28+H36+H44+H51+H58+H74+H86+H101+H116+H130+H138+H144+H149+H152+H160+H168+H177+H183+H188+H171+H193+H206+H214)</f>
        <v>0</v>
      </c>
      <c r="I215" s="48">
        <f>(I23+I28+I36+I44+I51+I58+I74+I86+I101+I116+I130+I138+I144+I149+I152+I160+I168+I177+I183+I188+I171+I193+I206+I214)</f>
        <v>730855.66</v>
      </c>
      <c r="J215" s="17"/>
      <c r="K215" s="84"/>
      <c r="L215" s="85"/>
      <c r="M215" s="86"/>
      <c r="N215" s="84"/>
      <c r="O215" s="85"/>
      <c r="P215" s="86"/>
      <c r="Q215" s="84"/>
      <c r="R215" s="85"/>
      <c r="S215" s="86"/>
      <c r="T215" s="84"/>
      <c r="U215" s="85"/>
      <c r="V215" s="86"/>
      <c r="W215" s="84"/>
      <c r="X215" s="85"/>
      <c r="Y215" s="86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8"/>
      <c r="BQ215" s="88"/>
      <c r="BR215" s="88"/>
      <c r="BS215" s="88"/>
      <c r="BT215" s="88"/>
      <c r="BU215" s="88"/>
      <c r="BV215" s="88"/>
      <c r="BW215" s="88"/>
      <c r="BX215" s="88"/>
      <c r="BY215" s="88"/>
      <c r="BZ215" s="88"/>
      <c r="CA215" s="88"/>
      <c r="CB215" s="88"/>
      <c r="CC215" s="88"/>
      <c r="CD215" s="88"/>
      <c r="CE215" s="88"/>
      <c r="CF215" s="88"/>
      <c r="CG215" s="88"/>
      <c r="CH215" s="88"/>
      <c r="CI215" s="88"/>
      <c r="CJ215" s="88"/>
      <c r="CK215" s="88"/>
      <c r="CL215" s="88"/>
      <c r="CM215" s="88"/>
      <c r="CN215" s="88"/>
      <c r="CO215" s="88"/>
      <c r="CP215" s="88"/>
      <c r="CQ215" s="88"/>
      <c r="CR215" s="88"/>
      <c r="CS215" s="88"/>
      <c r="CT215" s="88"/>
      <c r="CU215" s="88"/>
      <c r="CV215" s="88"/>
      <c r="CW215" s="88"/>
      <c r="CX215" s="88"/>
      <c r="CY215" s="88"/>
      <c r="CZ215" s="88"/>
      <c r="DA215" s="88"/>
      <c r="DB215" s="88"/>
      <c r="DC215" s="88"/>
      <c r="DD215" s="88"/>
      <c r="DE215" s="88"/>
      <c r="DF215" s="88"/>
      <c r="DG215" s="88"/>
      <c r="DH215" s="88"/>
      <c r="DI215" s="88"/>
      <c r="DJ215" s="88"/>
      <c r="DK215" s="88"/>
      <c r="DL215" s="88"/>
      <c r="DM215" s="88"/>
      <c r="DN215" s="88"/>
      <c r="DO215" s="88"/>
      <c r="DP215" s="88"/>
      <c r="DQ215" s="88"/>
      <c r="DR215" s="88"/>
      <c r="DS215" s="88"/>
      <c r="DT215" s="88"/>
      <c r="DU215" s="88"/>
      <c r="DV215" s="88"/>
      <c r="DW215" s="88"/>
      <c r="DX215" s="88"/>
      <c r="DY215" s="88"/>
      <c r="DZ215" s="88"/>
      <c r="EA215" s="88"/>
      <c r="EB215" s="88"/>
      <c r="EC215" s="88"/>
      <c r="ED215" s="88"/>
      <c r="EE215" s="88"/>
      <c r="EF215" s="88"/>
      <c r="EG215" s="88"/>
    </row>
    <row r="216" spans="1:137" s="18" customFormat="1" ht="16.5" customHeight="1" x14ac:dyDescent="0.25">
      <c r="A216" s="248"/>
      <c r="B216" s="182">
        <f>IFERROR((F216/$E$222),"")</f>
        <v>4.3775548730315396E-2</v>
      </c>
      <c r="C216" s="19" t="s">
        <v>383</v>
      </c>
      <c r="D216" s="6"/>
      <c r="E216" s="50"/>
      <c r="F216" s="199">
        <f>SUM(G216:I216)</f>
        <v>36543.113000000005</v>
      </c>
      <c r="G216" s="177">
        <v>0</v>
      </c>
      <c r="H216" s="177">
        <v>0</v>
      </c>
      <c r="I216" s="177">
        <f>I215*0.05+0.33</f>
        <v>36543.113000000005</v>
      </c>
      <c r="J216" s="17"/>
      <c r="K216" s="84"/>
      <c r="L216" s="85"/>
      <c r="M216" s="86"/>
      <c r="N216" s="84"/>
      <c r="O216" s="85"/>
      <c r="P216" s="86"/>
      <c r="Q216" s="84"/>
      <c r="R216" s="85"/>
      <c r="S216" s="86"/>
      <c r="T216" s="84"/>
      <c r="U216" s="85"/>
      <c r="V216" s="86"/>
      <c r="W216" s="84"/>
      <c r="X216" s="85"/>
      <c r="Y216" s="86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  <c r="BN216" s="87"/>
      <c r="BO216" s="87"/>
      <c r="BP216" s="88"/>
      <c r="BQ216" s="88"/>
      <c r="BR216" s="88"/>
      <c r="BS216" s="88"/>
      <c r="BT216" s="88"/>
      <c r="BU216" s="88"/>
      <c r="BV216" s="88"/>
      <c r="BW216" s="88"/>
      <c r="BX216" s="88"/>
      <c r="BY216" s="88"/>
      <c r="BZ216" s="88"/>
      <c r="CA216" s="88"/>
      <c r="CB216" s="88"/>
      <c r="CC216" s="88"/>
      <c r="CD216" s="88"/>
      <c r="CE216" s="88"/>
      <c r="CF216" s="88"/>
      <c r="CG216" s="88"/>
      <c r="CH216" s="88"/>
      <c r="CI216" s="88"/>
      <c r="CJ216" s="88"/>
      <c r="CK216" s="88"/>
      <c r="CL216" s="88"/>
      <c r="CM216" s="88"/>
      <c r="CN216" s="88"/>
      <c r="CO216" s="88"/>
      <c r="CP216" s="88"/>
      <c r="CQ216" s="88"/>
      <c r="CR216" s="88"/>
      <c r="CS216" s="88"/>
      <c r="CT216" s="88"/>
      <c r="CU216" s="88"/>
      <c r="CV216" s="88"/>
      <c r="CW216" s="88"/>
      <c r="CX216" s="88"/>
      <c r="CY216" s="88"/>
      <c r="CZ216" s="88"/>
      <c r="DA216" s="88"/>
      <c r="DB216" s="88"/>
      <c r="DC216" s="88"/>
      <c r="DD216" s="88"/>
      <c r="DE216" s="88"/>
      <c r="DF216" s="88"/>
      <c r="DG216" s="88"/>
      <c r="DH216" s="88"/>
      <c r="DI216" s="88"/>
      <c r="DJ216" s="88"/>
      <c r="DK216" s="88"/>
      <c r="DL216" s="88"/>
      <c r="DM216" s="88"/>
      <c r="DN216" s="88"/>
      <c r="DO216" s="88"/>
      <c r="DP216" s="88"/>
      <c r="DQ216" s="88"/>
      <c r="DR216" s="88"/>
      <c r="DS216" s="88"/>
      <c r="DT216" s="88"/>
      <c r="DU216" s="88"/>
      <c r="DV216" s="88"/>
      <c r="DW216" s="88"/>
      <c r="DX216" s="88"/>
      <c r="DY216" s="88"/>
      <c r="DZ216" s="88"/>
      <c r="EA216" s="88"/>
      <c r="EB216" s="88"/>
      <c r="EC216" s="88"/>
      <c r="ED216" s="88"/>
      <c r="EE216" s="88"/>
      <c r="EF216" s="88"/>
      <c r="EG216" s="88"/>
    </row>
    <row r="217" spans="1:137" ht="15" customHeight="1" x14ac:dyDescent="0.25">
      <c r="A217" s="248"/>
      <c r="B217" s="182">
        <f t="shared" ref="B217:B220" si="1">IFERROR((F217/$E$222),"")</f>
        <v>0</v>
      </c>
      <c r="C217" s="282" t="s">
        <v>384</v>
      </c>
      <c r="D217" s="20"/>
      <c r="E217" s="283"/>
      <c r="F217" s="191">
        <f>SUM(G217:I217)</f>
        <v>0</v>
      </c>
      <c r="G217" s="177">
        <v>0</v>
      </c>
      <c r="H217" s="177">
        <v>0</v>
      </c>
      <c r="I217" s="177">
        <v>0</v>
      </c>
      <c r="J217" s="7"/>
      <c r="K217" s="72"/>
      <c r="L217" s="73"/>
      <c r="M217" s="74"/>
      <c r="N217" s="72"/>
      <c r="O217" s="73"/>
      <c r="P217" s="74"/>
      <c r="Q217" s="72"/>
      <c r="R217" s="73"/>
      <c r="S217" s="74"/>
      <c r="T217" s="72"/>
      <c r="U217" s="73"/>
      <c r="V217" s="74"/>
      <c r="W217" s="72"/>
      <c r="X217" s="73"/>
      <c r="Y217" s="74"/>
    </row>
    <row r="218" spans="1:137" s="21" customFormat="1" ht="15" customHeight="1" x14ac:dyDescent="0.25">
      <c r="A218" s="248"/>
      <c r="B218" s="183">
        <f t="shared" si="1"/>
        <v>1.4445800628044127E-2</v>
      </c>
      <c r="C218" s="284" t="s">
        <v>385</v>
      </c>
      <c r="D218" s="20"/>
      <c r="E218" s="51"/>
      <c r="F218" s="191">
        <f>SUM(G218:I218)</f>
        <v>12059.118390000001</v>
      </c>
      <c r="G218" s="178">
        <v>0</v>
      </c>
      <c r="H218" s="178">
        <v>0</v>
      </c>
      <c r="I218" s="178">
        <f>I215*0.0165</f>
        <v>12059.118390000001</v>
      </c>
      <c r="J218" s="7"/>
      <c r="K218" s="89"/>
      <c r="L218" s="73"/>
      <c r="M218" s="74"/>
      <c r="N218" s="89"/>
      <c r="O218" s="73"/>
      <c r="P218" s="74"/>
      <c r="Q218" s="89"/>
      <c r="R218" s="73"/>
      <c r="S218" s="74"/>
      <c r="T218" s="89"/>
      <c r="U218" s="73"/>
      <c r="V218" s="74"/>
      <c r="W218" s="89"/>
      <c r="X218" s="73"/>
      <c r="Y218" s="74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G218" s="90"/>
      <c r="BH218" s="90"/>
      <c r="BI218" s="90"/>
      <c r="BJ218" s="90"/>
      <c r="BK218" s="90"/>
      <c r="BL218" s="90"/>
      <c r="BM218" s="90"/>
      <c r="BN218" s="90"/>
      <c r="BO218" s="90"/>
      <c r="BP218" s="90"/>
      <c r="BQ218" s="90"/>
      <c r="BR218" s="90"/>
      <c r="BS218" s="90"/>
      <c r="BT218" s="90"/>
      <c r="BU218" s="90"/>
      <c r="BV218" s="90"/>
      <c r="BW218" s="90"/>
      <c r="BX218" s="90"/>
      <c r="BY218" s="90"/>
      <c r="BZ218" s="90"/>
      <c r="CA218" s="90"/>
      <c r="CB218" s="90"/>
      <c r="CC218" s="90"/>
      <c r="CD218" s="90"/>
      <c r="CE218" s="90"/>
      <c r="CF218" s="90"/>
      <c r="CG218" s="90"/>
      <c r="CH218" s="90"/>
      <c r="CI218" s="90"/>
      <c r="CJ218" s="90"/>
      <c r="CK218" s="90"/>
      <c r="CL218" s="90"/>
      <c r="CM218" s="90"/>
      <c r="CN218" s="90"/>
      <c r="CO218" s="90"/>
      <c r="CP218" s="90"/>
      <c r="CQ218" s="90"/>
      <c r="CR218" s="90"/>
      <c r="CS218" s="90"/>
      <c r="CT218" s="90"/>
      <c r="CU218" s="90"/>
      <c r="CV218" s="90"/>
      <c r="CW218" s="90"/>
      <c r="CX218" s="90"/>
      <c r="CY218" s="90"/>
      <c r="CZ218" s="90"/>
      <c r="DA218" s="90"/>
      <c r="DB218" s="90"/>
      <c r="DC218" s="90"/>
      <c r="DD218" s="90"/>
      <c r="DE218" s="90"/>
      <c r="DF218" s="90"/>
      <c r="DG218" s="90"/>
      <c r="DH218" s="90"/>
      <c r="DI218" s="90"/>
      <c r="DJ218" s="90"/>
      <c r="DK218" s="90"/>
      <c r="DL218" s="90"/>
      <c r="DM218" s="90"/>
      <c r="DN218" s="90"/>
      <c r="DO218" s="90"/>
      <c r="DP218" s="90"/>
      <c r="DQ218" s="90"/>
      <c r="DR218" s="90"/>
      <c r="DS218" s="90"/>
      <c r="DT218" s="90"/>
      <c r="DU218" s="90"/>
      <c r="DV218" s="90"/>
      <c r="DW218" s="90"/>
      <c r="DX218" s="90"/>
      <c r="DY218" s="90"/>
      <c r="DZ218" s="90"/>
      <c r="EA218" s="90"/>
      <c r="EB218" s="90"/>
      <c r="EC218" s="90"/>
      <c r="ED218" s="90"/>
      <c r="EE218" s="90"/>
      <c r="EF218" s="90"/>
      <c r="EG218" s="90"/>
    </row>
    <row r="219" spans="1:137" s="21" customFormat="1" ht="15" customHeight="1" x14ac:dyDescent="0.25">
      <c r="A219" s="248"/>
      <c r="B219" s="183">
        <f t="shared" si="1"/>
        <v>1.0506036820395729E-2</v>
      </c>
      <c r="C219" s="22" t="s">
        <v>386</v>
      </c>
      <c r="D219" s="20"/>
      <c r="E219" s="51"/>
      <c r="F219" s="191">
        <f>SUM(G219:I219)</f>
        <v>8770.2679200000002</v>
      </c>
      <c r="G219" s="178">
        <v>0</v>
      </c>
      <c r="H219" s="178">
        <v>0</v>
      </c>
      <c r="I219" s="178">
        <f>I215*0.012</f>
        <v>8770.2679200000002</v>
      </c>
      <c r="J219" s="7"/>
      <c r="K219" s="89"/>
      <c r="L219" s="73"/>
      <c r="M219" s="74"/>
      <c r="N219" s="89"/>
      <c r="O219" s="73"/>
      <c r="P219" s="74"/>
      <c r="Q219" s="89"/>
      <c r="R219" s="73"/>
      <c r="S219" s="74"/>
      <c r="T219" s="89"/>
      <c r="U219" s="73"/>
      <c r="V219" s="74"/>
      <c r="W219" s="89"/>
      <c r="X219" s="73"/>
      <c r="Y219" s="74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0"/>
      <c r="BN219" s="90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0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90"/>
      <c r="CM219" s="90"/>
      <c r="CN219" s="90"/>
      <c r="CO219" s="90"/>
      <c r="CP219" s="90"/>
      <c r="CQ219" s="90"/>
      <c r="CR219" s="90"/>
      <c r="CS219" s="90"/>
      <c r="CT219" s="90"/>
      <c r="CU219" s="90"/>
      <c r="CV219" s="90"/>
      <c r="CW219" s="90"/>
      <c r="CX219" s="90"/>
      <c r="CY219" s="90"/>
      <c r="CZ219" s="90"/>
      <c r="DA219" s="90"/>
      <c r="DB219" s="90"/>
      <c r="DC219" s="90"/>
      <c r="DD219" s="90"/>
      <c r="DE219" s="90"/>
      <c r="DF219" s="90"/>
      <c r="DG219" s="90"/>
      <c r="DH219" s="90"/>
      <c r="DI219" s="90"/>
      <c r="DJ219" s="90"/>
      <c r="DK219" s="90"/>
      <c r="DL219" s="90"/>
      <c r="DM219" s="90"/>
      <c r="DN219" s="90"/>
      <c r="DO219" s="90"/>
      <c r="DP219" s="90"/>
      <c r="DQ219" s="90"/>
      <c r="DR219" s="90"/>
      <c r="DS219" s="90"/>
      <c r="DT219" s="90"/>
      <c r="DU219" s="90"/>
      <c r="DV219" s="90"/>
      <c r="DW219" s="90"/>
      <c r="DX219" s="90"/>
      <c r="DY219" s="90"/>
      <c r="DZ219" s="90"/>
      <c r="EA219" s="90"/>
      <c r="EB219" s="90"/>
      <c r="EC219" s="90"/>
      <c r="ED219" s="90"/>
      <c r="EE219" s="90"/>
      <c r="EF219" s="90"/>
      <c r="EG219" s="90"/>
    </row>
    <row r="220" spans="1:137" s="21" customFormat="1" ht="15" customHeight="1" thickBot="1" x14ac:dyDescent="0.3">
      <c r="A220" s="248"/>
      <c r="B220" s="184">
        <f t="shared" si="1"/>
        <v>5.5769545454933997E-2</v>
      </c>
      <c r="C220" s="285" t="s">
        <v>387</v>
      </c>
      <c r="D220" s="20"/>
      <c r="E220" s="52"/>
      <c r="F220" s="193">
        <f>SUM(G220:I220)</f>
        <v>46555.505542000006</v>
      </c>
      <c r="G220" s="179">
        <v>0</v>
      </c>
      <c r="H220" s="179">
        <v>0</v>
      </c>
      <c r="I220" s="179">
        <f>I215*0.0637</f>
        <v>46555.505542000006</v>
      </c>
      <c r="J220" s="7"/>
      <c r="K220" s="89"/>
      <c r="L220" s="73"/>
      <c r="M220" s="74"/>
      <c r="N220" s="89"/>
      <c r="O220" s="73"/>
      <c r="P220" s="74"/>
      <c r="Q220" s="89"/>
      <c r="R220" s="73"/>
      <c r="S220" s="74"/>
      <c r="T220" s="89"/>
      <c r="U220" s="73"/>
      <c r="V220" s="74"/>
      <c r="W220" s="89"/>
      <c r="X220" s="73"/>
      <c r="Y220" s="74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0"/>
      <c r="BN220" s="90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0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90"/>
      <c r="CM220" s="90"/>
      <c r="CN220" s="90"/>
      <c r="CO220" s="90"/>
      <c r="CP220" s="90"/>
      <c r="CQ220" s="90"/>
      <c r="CR220" s="90"/>
      <c r="CS220" s="90"/>
      <c r="CT220" s="90"/>
      <c r="CU220" s="90"/>
      <c r="CV220" s="90"/>
      <c r="CW220" s="90"/>
      <c r="CX220" s="90"/>
      <c r="CY220" s="90"/>
      <c r="CZ220" s="90"/>
      <c r="DA220" s="90"/>
      <c r="DB220" s="90"/>
      <c r="DC220" s="90"/>
      <c r="DD220" s="90"/>
      <c r="DE220" s="90"/>
      <c r="DF220" s="90"/>
      <c r="DG220" s="90"/>
      <c r="DH220" s="90"/>
      <c r="DI220" s="90"/>
      <c r="DJ220" s="90"/>
      <c r="DK220" s="90"/>
      <c r="DL220" s="90"/>
      <c r="DM220" s="90"/>
      <c r="DN220" s="90"/>
      <c r="DO220" s="90"/>
      <c r="DP220" s="90"/>
      <c r="DQ220" s="90"/>
      <c r="DR220" s="90"/>
      <c r="DS220" s="90"/>
      <c r="DT220" s="90"/>
      <c r="DU220" s="90"/>
      <c r="DV220" s="90"/>
      <c r="DW220" s="90"/>
      <c r="DX220" s="90"/>
      <c r="DY220" s="90"/>
      <c r="DZ220" s="90"/>
      <c r="EA220" s="90"/>
      <c r="EB220" s="90"/>
      <c r="EC220" s="90"/>
      <c r="ED220" s="90"/>
      <c r="EE220" s="90"/>
      <c r="EF220" s="90"/>
      <c r="EG220" s="90"/>
    </row>
    <row r="221" spans="1:137" s="21" customFormat="1" ht="15" customHeight="1" thickBot="1" x14ac:dyDescent="0.3">
      <c r="A221" s="286"/>
      <c r="B221" s="287"/>
      <c r="C221" s="44" t="s">
        <v>382</v>
      </c>
      <c r="D221" s="23"/>
      <c r="E221" s="48">
        <f>SUM(G221:I221)</f>
        <v>834783.66485200007</v>
      </c>
      <c r="F221" s="110"/>
      <c r="G221" s="24">
        <f>SUM(G215:G220)</f>
        <v>0</v>
      </c>
      <c r="H221" s="24">
        <f>SUM(H215:H220)</f>
        <v>0</v>
      </c>
      <c r="I221" s="24">
        <f>SUM(I215:I220)</f>
        <v>834783.66485200007</v>
      </c>
      <c r="J221" s="38"/>
      <c r="K221" s="89"/>
      <c r="L221" s="73"/>
      <c r="M221" s="74"/>
      <c r="N221" s="89"/>
      <c r="O221" s="73"/>
      <c r="P221" s="74"/>
      <c r="Q221" s="89"/>
      <c r="R221" s="73"/>
      <c r="S221" s="74"/>
      <c r="T221" s="89"/>
      <c r="U221" s="73"/>
      <c r="V221" s="74"/>
      <c r="W221" s="89"/>
      <c r="X221" s="73"/>
      <c r="Y221" s="74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0"/>
      <c r="BN221" s="90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0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90"/>
      <c r="CM221" s="90"/>
      <c r="CN221" s="90"/>
      <c r="CO221" s="90"/>
      <c r="CP221" s="90"/>
      <c r="CQ221" s="90"/>
      <c r="CR221" s="90"/>
      <c r="CS221" s="90"/>
      <c r="CT221" s="90"/>
      <c r="CU221" s="90"/>
      <c r="CV221" s="90"/>
      <c r="CW221" s="90"/>
      <c r="CX221" s="90"/>
      <c r="CY221" s="90"/>
      <c r="CZ221" s="90"/>
      <c r="DA221" s="90"/>
      <c r="DB221" s="90"/>
      <c r="DC221" s="90"/>
      <c r="DD221" s="90"/>
      <c r="DE221" s="90"/>
      <c r="DF221" s="90"/>
      <c r="DG221" s="90"/>
      <c r="DH221" s="90"/>
      <c r="DI221" s="90"/>
      <c r="DJ221" s="90"/>
      <c r="DK221" s="90"/>
      <c r="DL221" s="90"/>
      <c r="DM221" s="90"/>
      <c r="DN221" s="90"/>
      <c r="DO221" s="90"/>
      <c r="DP221" s="90"/>
      <c r="DQ221" s="90"/>
      <c r="DR221" s="90"/>
      <c r="DS221" s="90"/>
      <c r="DT221" s="90"/>
      <c r="DU221" s="90"/>
      <c r="DV221" s="90"/>
      <c r="DW221" s="90"/>
      <c r="DX221" s="90"/>
      <c r="DY221" s="90"/>
      <c r="DZ221" s="90"/>
      <c r="EA221" s="90"/>
      <c r="EB221" s="90"/>
      <c r="EC221" s="90"/>
      <c r="ED221" s="90"/>
      <c r="EE221" s="90"/>
      <c r="EF221" s="90"/>
      <c r="EG221" s="90"/>
    </row>
    <row r="222" spans="1:137" ht="31.8" thickBot="1" x14ac:dyDescent="0.35">
      <c r="A222" s="113"/>
      <c r="B222" s="185" t="str">
        <f>IFERROR((B23+B28+B36+B44+B51+B58+B74+B86+B101+B116+B130+B138+B144+B149+B152+B160+B168+B171+B177+B183+B188+B193+B206+B214+B216+B217+B218+B219+B220),"")</f>
        <v/>
      </c>
      <c r="C222" s="41" t="s">
        <v>388</v>
      </c>
      <c r="D222" s="40"/>
      <c r="E222" s="290">
        <f>SUM(G221:I221)</f>
        <v>834783.66485200007</v>
      </c>
      <c r="F222" s="291"/>
      <c r="G222" s="42"/>
      <c r="H222" s="42"/>
      <c r="I222" s="43"/>
      <c r="J222" s="39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</row>
    <row r="223" spans="1:137" x14ac:dyDescent="0.25">
      <c r="D223"/>
      <c r="E223" s="25"/>
      <c r="F223" s="35"/>
      <c r="G223"/>
      <c r="H223"/>
      <c r="I223"/>
      <c r="J223" s="26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</row>
    <row r="224" spans="1:137" x14ac:dyDescent="0.25">
      <c r="D224"/>
      <c r="E224" s="25"/>
      <c r="F224" s="35"/>
      <c r="G224"/>
      <c r="H224"/>
      <c r="I224"/>
      <c r="J224" s="26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</row>
    <row r="225" spans="4:137" x14ac:dyDescent="0.25">
      <c r="D225"/>
      <c r="E225" s="25"/>
      <c r="F225" s="35"/>
      <c r="G225"/>
      <c r="H225"/>
      <c r="I225"/>
      <c r="J225" s="26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</row>
    <row r="226" spans="4:137" x14ac:dyDescent="0.25">
      <c r="D226"/>
      <c r="E226" s="25"/>
      <c r="F226" s="35"/>
      <c r="G226"/>
      <c r="H226"/>
      <c r="I226"/>
      <c r="J226" s="26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 x14ac:dyDescent="0.25">
      <c r="D227"/>
      <c r="E227" s="25"/>
      <c r="F227" s="35"/>
      <c r="G227"/>
      <c r="H227"/>
      <c r="I227"/>
      <c r="J227" s="26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 x14ac:dyDescent="0.25">
      <c r="D228"/>
      <c r="E228" s="25"/>
      <c r="F228" s="35"/>
      <c r="G228"/>
      <c r="H228"/>
      <c r="I228"/>
      <c r="J228" s="26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 x14ac:dyDescent="0.25">
      <c r="D229"/>
      <c r="E229" s="25"/>
      <c r="F229" s="35"/>
      <c r="G229"/>
      <c r="H229"/>
      <c r="I229"/>
      <c r="J229" s="26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 x14ac:dyDescent="0.25">
      <c r="D230"/>
      <c r="E230" s="25"/>
      <c r="F230" s="35"/>
      <c r="G230"/>
      <c r="H230"/>
      <c r="I230"/>
      <c r="J230" s="26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 x14ac:dyDescent="0.25">
      <c r="D231"/>
      <c r="E231" s="25"/>
      <c r="F231" s="35"/>
      <c r="G231"/>
      <c r="H231"/>
      <c r="I231"/>
      <c r="J231" s="26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 x14ac:dyDescent="0.25">
      <c r="D232"/>
      <c r="E232" s="25"/>
      <c r="F232" s="35"/>
      <c r="G232"/>
      <c r="H232"/>
      <c r="I232"/>
      <c r="J232" s="26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 x14ac:dyDescent="0.25">
      <c r="D233"/>
      <c r="E233" s="25"/>
      <c r="F233" s="35"/>
      <c r="G233"/>
      <c r="H233"/>
      <c r="I233"/>
      <c r="J233" s="26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 x14ac:dyDescent="0.25">
      <c r="D234"/>
      <c r="E234" s="25"/>
      <c r="F234" s="35"/>
      <c r="G234"/>
      <c r="H234"/>
      <c r="I234"/>
      <c r="J234" s="26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 x14ac:dyDescent="0.25">
      <c r="D235"/>
      <c r="E235" s="25"/>
      <c r="F235" s="35"/>
      <c r="G235"/>
      <c r="H235"/>
      <c r="I235"/>
      <c r="J235" s="26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 x14ac:dyDescent="0.25">
      <c r="D236"/>
      <c r="E236" s="25"/>
      <c r="F236" s="35"/>
      <c r="G236"/>
      <c r="H236"/>
      <c r="I236"/>
      <c r="J236" s="26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 x14ac:dyDescent="0.25">
      <c r="D237"/>
      <c r="E237" s="25"/>
      <c r="F237" s="35"/>
      <c r="G237"/>
      <c r="H237"/>
      <c r="I237"/>
      <c r="J237" s="26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 x14ac:dyDescent="0.25">
      <c r="D238"/>
      <c r="E238" s="25"/>
      <c r="F238" s="35"/>
      <c r="G238"/>
      <c r="H238"/>
      <c r="I238"/>
      <c r="J238" s="26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 x14ac:dyDescent="0.25">
      <c r="D239"/>
      <c r="E239" s="25"/>
      <c r="F239" s="35"/>
      <c r="G239"/>
      <c r="H239"/>
      <c r="I239"/>
      <c r="J239" s="26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 x14ac:dyDescent="0.25">
      <c r="D240"/>
      <c r="E240" s="25"/>
      <c r="F240" s="35"/>
      <c r="G240"/>
      <c r="H240"/>
      <c r="I240"/>
      <c r="J240" s="26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 x14ac:dyDescent="0.25">
      <c r="D241"/>
      <c r="E241" s="25"/>
      <c r="F241" s="35"/>
      <c r="G241"/>
      <c r="H241"/>
      <c r="I241"/>
      <c r="J241" s="26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 x14ac:dyDescent="0.25">
      <c r="D242"/>
      <c r="E242" s="25"/>
      <c r="F242" s="35"/>
      <c r="G242"/>
      <c r="H242"/>
      <c r="I242"/>
      <c r="J242" s="26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 x14ac:dyDescent="0.25">
      <c r="D243"/>
      <c r="E243" s="25"/>
      <c r="F243" s="35"/>
      <c r="G243"/>
      <c r="H243"/>
      <c r="I243"/>
      <c r="J243" s="26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 x14ac:dyDescent="0.25">
      <c r="D244"/>
      <c r="E244" s="25"/>
      <c r="F244" s="35"/>
      <c r="G244"/>
      <c r="H244"/>
      <c r="I244"/>
      <c r="J244" s="26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 x14ac:dyDescent="0.25">
      <c r="D245"/>
      <c r="E245" s="25"/>
      <c r="F245" s="35"/>
      <c r="G245"/>
      <c r="H245"/>
      <c r="I245"/>
      <c r="J245" s="26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 x14ac:dyDescent="0.25">
      <c r="D246"/>
      <c r="E246" s="25"/>
      <c r="F246" s="35"/>
      <c r="G246"/>
      <c r="H246"/>
      <c r="I246"/>
      <c r="J246" s="26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 x14ac:dyDescent="0.25">
      <c r="D247"/>
      <c r="E247" s="25"/>
      <c r="F247" s="35"/>
      <c r="G247"/>
      <c r="H247"/>
      <c r="I247"/>
      <c r="J247" s="26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 x14ac:dyDescent="0.25">
      <c r="D248"/>
      <c r="E248" s="25"/>
      <c r="F248" s="35"/>
      <c r="G248"/>
      <c r="H248"/>
      <c r="I248"/>
      <c r="J248" s="26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 x14ac:dyDescent="0.25">
      <c r="D249"/>
      <c r="E249" s="25"/>
      <c r="F249" s="35"/>
      <c r="G249"/>
      <c r="H249"/>
      <c r="I249"/>
      <c r="J249" s="26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 x14ac:dyDescent="0.25">
      <c r="D250"/>
      <c r="E250" s="25"/>
      <c r="F250" s="35"/>
      <c r="G250"/>
      <c r="H250"/>
      <c r="I250"/>
      <c r="J250" s="26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 x14ac:dyDescent="0.25">
      <c r="D251"/>
      <c r="E251" s="25"/>
      <c r="F251" s="35"/>
      <c r="G251"/>
      <c r="H251"/>
      <c r="I251"/>
      <c r="J251" s="26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 x14ac:dyDescent="0.25">
      <c r="D252"/>
      <c r="E252" s="25"/>
      <c r="F252" s="35"/>
      <c r="G252"/>
      <c r="H252"/>
      <c r="I252"/>
      <c r="J252" s="26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 x14ac:dyDescent="0.25">
      <c r="D253"/>
      <c r="E253" s="25"/>
      <c r="F253" s="35"/>
      <c r="G253"/>
      <c r="H253"/>
      <c r="I253"/>
      <c r="J253" s="26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 x14ac:dyDescent="0.25">
      <c r="D254"/>
      <c r="E254" s="25"/>
      <c r="F254" s="35"/>
      <c r="G254"/>
      <c r="H254"/>
      <c r="I254"/>
      <c r="J254" s="26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 x14ac:dyDescent="0.25">
      <c r="D255"/>
      <c r="E255" s="25"/>
      <c r="F255" s="35"/>
      <c r="G255"/>
      <c r="H255"/>
      <c r="I255"/>
      <c r="J255" s="26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 x14ac:dyDescent="0.25">
      <c r="D256"/>
      <c r="E256" s="25"/>
      <c r="F256" s="35"/>
      <c r="G256"/>
      <c r="H256"/>
      <c r="I256"/>
      <c r="J256" s="26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 x14ac:dyDescent="0.25">
      <c r="D257"/>
      <c r="E257" s="25"/>
      <c r="F257" s="35"/>
      <c r="G257"/>
      <c r="H257"/>
      <c r="I257"/>
      <c r="J257" s="26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 x14ac:dyDescent="0.25">
      <c r="D258"/>
      <c r="E258" s="25"/>
      <c r="F258" s="35"/>
      <c r="G258"/>
      <c r="H258"/>
      <c r="I258"/>
      <c r="J258" s="26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 x14ac:dyDescent="0.25">
      <c r="D259"/>
      <c r="E259" s="25"/>
      <c r="F259" s="35"/>
      <c r="G259"/>
      <c r="H259"/>
      <c r="I259"/>
      <c r="J259" s="26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 x14ac:dyDescent="0.25">
      <c r="D260"/>
      <c r="E260" s="25"/>
      <c r="F260" s="35"/>
      <c r="G260"/>
      <c r="H260"/>
      <c r="I260"/>
      <c r="J260" s="26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 x14ac:dyDescent="0.25">
      <c r="D261"/>
      <c r="E261" s="25"/>
      <c r="F261" s="35"/>
      <c r="G261"/>
      <c r="H261"/>
      <c r="I261"/>
      <c r="J261" s="26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 x14ac:dyDescent="0.25">
      <c r="D262"/>
      <c r="E262" s="25"/>
      <c r="F262" s="35"/>
      <c r="G262"/>
      <c r="H262"/>
      <c r="I262"/>
      <c r="J262" s="26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 x14ac:dyDescent="0.25">
      <c r="D263"/>
      <c r="E263" s="25"/>
      <c r="F263" s="35"/>
      <c r="G263"/>
      <c r="H263"/>
      <c r="I263"/>
      <c r="J263" s="26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 x14ac:dyDescent="0.25">
      <c r="D264"/>
      <c r="E264" s="25"/>
      <c r="F264" s="35"/>
      <c r="G264"/>
      <c r="H264"/>
      <c r="I264"/>
      <c r="J264" s="26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 x14ac:dyDescent="0.25">
      <c r="D265"/>
      <c r="E265" s="25"/>
      <c r="F265" s="35"/>
      <c r="G265"/>
      <c r="H265"/>
      <c r="I265"/>
      <c r="J265" s="26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 x14ac:dyDescent="0.25">
      <c r="D266"/>
      <c r="E266" s="25"/>
      <c r="F266" s="35"/>
      <c r="G266"/>
      <c r="H266"/>
      <c r="I266"/>
      <c r="J266" s="26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 x14ac:dyDescent="0.25">
      <c r="D267"/>
      <c r="E267" s="25"/>
      <c r="F267" s="35"/>
      <c r="G267"/>
      <c r="H267"/>
      <c r="I267"/>
      <c r="J267" s="26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 x14ac:dyDescent="0.25">
      <c r="D268"/>
      <c r="E268" s="25"/>
      <c r="F268" s="35"/>
      <c r="G268"/>
      <c r="H268"/>
      <c r="I268"/>
      <c r="J268" s="26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 x14ac:dyDescent="0.25">
      <c r="D269"/>
      <c r="E269" s="25"/>
      <c r="F269" s="35"/>
      <c r="G269"/>
      <c r="H269"/>
      <c r="I269"/>
      <c r="J269" s="26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 x14ac:dyDescent="0.25">
      <c r="D270"/>
      <c r="E270" s="25"/>
      <c r="F270" s="35"/>
      <c r="G270"/>
      <c r="H270"/>
      <c r="I270"/>
      <c r="J270" s="26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 x14ac:dyDescent="0.25">
      <c r="D271"/>
      <c r="E271" s="25"/>
      <c r="F271" s="35"/>
      <c r="G271"/>
      <c r="H271"/>
      <c r="I271"/>
      <c r="J271" s="26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 x14ac:dyDescent="0.25">
      <c r="D272"/>
      <c r="E272" s="25"/>
      <c r="F272" s="35"/>
      <c r="G272"/>
      <c r="H272"/>
      <c r="I272"/>
      <c r="J272" s="26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 x14ac:dyDescent="0.25">
      <c r="D273"/>
      <c r="E273" s="25"/>
      <c r="F273" s="35"/>
      <c r="G273"/>
      <c r="H273"/>
      <c r="I273"/>
      <c r="J273" s="26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 x14ac:dyDescent="0.25">
      <c r="D274"/>
      <c r="E274" s="25"/>
      <c r="F274" s="35"/>
      <c r="G274"/>
      <c r="H274"/>
      <c r="I274"/>
      <c r="J274" s="26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 x14ac:dyDescent="0.25">
      <c r="D275"/>
      <c r="E275" s="25"/>
      <c r="F275" s="35"/>
      <c r="G275"/>
      <c r="H275"/>
      <c r="I275"/>
      <c r="J275" s="26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 x14ac:dyDescent="0.25">
      <c r="D276"/>
      <c r="E276" s="25"/>
      <c r="F276" s="35"/>
      <c r="G276"/>
      <c r="H276"/>
      <c r="I276"/>
      <c r="J276" s="26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 x14ac:dyDescent="0.25">
      <c r="D277"/>
      <c r="E277" s="25"/>
      <c r="F277" s="35"/>
      <c r="G277"/>
      <c r="H277"/>
      <c r="I277"/>
      <c r="J277" s="26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 x14ac:dyDescent="0.25">
      <c r="D278"/>
      <c r="E278" s="25"/>
      <c r="F278" s="35"/>
      <c r="G278"/>
      <c r="H278"/>
      <c r="I278"/>
      <c r="J278" s="26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 x14ac:dyDescent="0.25">
      <c r="D279"/>
      <c r="E279" s="25"/>
      <c r="F279" s="35"/>
      <c r="G279"/>
      <c r="H279"/>
      <c r="I279"/>
      <c r="J279" s="26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 x14ac:dyDescent="0.25">
      <c r="D280"/>
      <c r="E280" s="25"/>
      <c r="F280" s="35"/>
      <c r="G280"/>
      <c r="H280"/>
      <c r="I280"/>
      <c r="J280" s="26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 x14ac:dyDescent="0.25">
      <c r="D281"/>
      <c r="E281" s="25"/>
      <c r="F281" s="35"/>
      <c r="G281"/>
      <c r="H281"/>
      <c r="I281"/>
      <c r="J281" s="26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 x14ac:dyDescent="0.25">
      <c r="D282"/>
      <c r="E282" s="25"/>
      <c r="F282" s="35"/>
      <c r="G282"/>
      <c r="H282"/>
      <c r="I282"/>
      <c r="J282" s="26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 x14ac:dyDescent="0.25">
      <c r="D283"/>
      <c r="E283" s="25"/>
      <c r="F283" s="35"/>
      <c r="G283"/>
      <c r="H283"/>
      <c r="I283"/>
      <c r="J283" s="26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 x14ac:dyDescent="0.25">
      <c r="D284"/>
      <c r="E284" s="25"/>
      <c r="F284" s="35"/>
      <c r="G284"/>
      <c r="H284"/>
      <c r="I284"/>
      <c r="J284" s="26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 x14ac:dyDescent="0.25">
      <c r="D285"/>
      <c r="E285" s="25"/>
      <c r="F285" s="35"/>
      <c r="G285"/>
      <c r="H285"/>
      <c r="I285"/>
      <c r="J285" s="26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 x14ac:dyDescent="0.25">
      <c r="D286"/>
      <c r="E286" s="25"/>
      <c r="F286" s="35"/>
      <c r="G286"/>
      <c r="H286"/>
      <c r="I286"/>
      <c r="J286" s="26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 x14ac:dyDescent="0.25">
      <c r="D287"/>
      <c r="E287" s="25"/>
      <c r="F287" s="35"/>
      <c r="G287"/>
      <c r="H287"/>
      <c r="I287"/>
      <c r="J287" s="26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 x14ac:dyDescent="0.25">
      <c r="D288"/>
      <c r="E288" s="25"/>
      <c r="F288" s="35"/>
      <c r="G288"/>
      <c r="H288"/>
      <c r="I288"/>
      <c r="J288" s="26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 x14ac:dyDescent="0.25">
      <c r="D289"/>
      <c r="E289" s="25"/>
      <c r="F289" s="35"/>
      <c r="G289"/>
      <c r="H289"/>
      <c r="I289"/>
      <c r="J289" s="26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 x14ac:dyDescent="0.25">
      <c r="D290"/>
      <c r="E290" s="25"/>
      <c r="F290" s="35"/>
      <c r="G290"/>
      <c r="H290"/>
      <c r="I290"/>
      <c r="J290" s="26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 x14ac:dyDescent="0.25">
      <c r="D291"/>
      <c r="E291" s="25"/>
      <c r="F291" s="35"/>
      <c r="G291"/>
      <c r="H291"/>
      <c r="I291"/>
      <c r="J291" s="26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 x14ac:dyDescent="0.25">
      <c r="D292"/>
      <c r="E292" s="25"/>
      <c r="F292" s="35"/>
      <c r="G292"/>
      <c r="H292"/>
      <c r="I292"/>
      <c r="J292" s="26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 x14ac:dyDescent="0.25">
      <c r="D293"/>
      <c r="E293" s="25"/>
      <c r="F293" s="35"/>
      <c r="G293"/>
      <c r="H293"/>
      <c r="I293"/>
      <c r="J293" s="26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 x14ac:dyDescent="0.25">
      <c r="D294"/>
      <c r="E294" s="25"/>
      <c r="F294" s="35"/>
      <c r="G294"/>
      <c r="H294"/>
      <c r="I294"/>
      <c r="J294" s="26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 x14ac:dyDescent="0.25">
      <c r="D295"/>
      <c r="E295" s="25"/>
      <c r="F295" s="35"/>
      <c r="G295"/>
      <c r="H295"/>
      <c r="I295"/>
      <c r="J295" s="26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 x14ac:dyDescent="0.25">
      <c r="D296"/>
      <c r="E296" s="25"/>
      <c r="F296" s="35"/>
      <c r="G296"/>
      <c r="H296"/>
      <c r="I296"/>
      <c r="J296" s="26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 x14ac:dyDescent="0.25">
      <c r="D297"/>
      <c r="E297" s="25"/>
      <c r="F297" s="35"/>
      <c r="G297"/>
      <c r="H297"/>
      <c r="I297"/>
      <c r="J297" s="26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 x14ac:dyDescent="0.25">
      <c r="D298"/>
      <c r="E298" s="25"/>
      <c r="F298" s="35"/>
      <c r="G298"/>
      <c r="H298"/>
      <c r="I298"/>
      <c r="J298" s="26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 x14ac:dyDescent="0.25">
      <c r="D299"/>
      <c r="E299" s="25"/>
      <c r="F299" s="35"/>
      <c r="G299"/>
      <c r="H299"/>
      <c r="I299"/>
      <c r="J299" s="26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 x14ac:dyDescent="0.25">
      <c r="D300"/>
      <c r="E300" s="25"/>
      <c r="F300" s="35"/>
      <c r="G300"/>
      <c r="H300"/>
      <c r="I300"/>
      <c r="J300" s="26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 x14ac:dyDescent="0.25">
      <c r="D301"/>
      <c r="E301" s="25"/>
      <c r="F301" s="35"/>
      <c r="G301"/>
      <c r="H301"/>
      <c r="I301"/>
      <c r="J301" s="26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 x14ac:dyDescent="0.25">
      <c r="D302"/>
      <c r="E302" s="25"/>
      <c r="F302" s="35"/>
      <c r="G302"/>
      <c r="H302"/>
      <c r="I302"/>
      <c r="J302" s="26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 x14ac:dyDescent="0.25">
      <c r="D303"/>
      <c r="E303" s="25"/>
      <c r="F303" s="35"/>
      <c r="G303"/>
      <c r="H303"/>
      <c r="I303"/>
      <c r="J303" s="26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 x14ac:dyDescent="0.25">
      <c r="D304"/>
      <c r="E304" s="25"/>
      <c r="F304" s="35"/>
      <c r="G304"/>
      <c r="H304"/>
      <c r="I304"/>
      <c r="J304" s="26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 x14ac:dyDescent="0.25">
      <c r="D305"/>
      <c r="E305" s="25"/>
      <c r="F305" s="35"/>
      <c r="G305"/>
      <c r="H305"/>
      <c r="I305"/>
      <c r="J305" s="26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 x14ac:dyDescent="0.25">
      <c r="D306"/>
      <c r="E306" s="25"/>
      <c r="F306" s="35"/>
      <c r="G306"/>
      <c r="H306"/>
      <c r="I306"/>
      <c r="J306" s="26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 x14ac:dyDescent="0.25">
      <c r="D307"/>
      <c r="E307" s="25"/>
      <c r="F307" s="35"/>
      <c r="G307"/>
      <c r="H307"/>
      <c r="I307"/>
      <c r="J307" s="26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 x14ac:dyDescent="0.25">
      <c r="D308"/>
      <c r="E308" s="25"/>
      <c r="F308" s="35"/>
      <c r="G308"/>
      <c r="H308"/>
      <c r="I308"/>
      <c r="J308" s="26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 x14ac:dyDescent="0.25">
      <c r="D309"/>
      <c r="E309" s="25"/>
      <c r="F309" s="35"/>
      <c r="G309"/>
      <c r="H309"/>
      <c r="I309"/>
      <c r="J309" s="26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 x14ac:dyDescent="0.25">
      <c r="D310"/>
      <c r="E310" s="25"/>
      <c r="F310" s="35"/>
      <c r="G310"/>
      <c r="H310"/>
      <c r="I310"/>
      <c r="J310" s="26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 x14ac:dyDescent="0.25">
      <c r="D311"/>
      <c r="E311" s="25"/>
      <c r="F311" s="35"/>
      <c r="G311"/>
      <c r="H311"/>
      <c r="I311"/>
      <c r="J311" s="26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 x14ac:dyDescent="0.25">
      <c r="D312"/>
      <c r="E312" s="25"/>
      <c r="F312" s="35"/>
      <c r="G312"/>
      <c r="H312"/>
      <c r="I312"/>
      <c r="J312" s="26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 x14ac:dyDescent="0.25">
      <c r="D313"/>
      <c r="E313" s="25"/>
      <c r="F313" s="35"/>
      <c r="G313"/>
      <c r="H313"/>
      <c r="I313"/>
      <c r="J313" s="26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 x14ac:dyDescent="0.25">
      <c r="D314"/>
      <c r="E314" s="25"/>
      <c r="F314" s="35"/>
      <c r="G314"/>
      <c r="H314"/>
      <c r="I314"/>
      <c r="J314" s="26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 x14ac:dyDescent="0.25">
      <c r="D315"/>
      <c r="E315" s="25"/>
      <c r="F315" s="35"/>
      <c r="G315"/>
      <c r="H315"/>
      <c r="I315"/>
      <c r="J315" s="26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 x14ac:dyDescent="0.25">
      <c r="D316"/>
      <c r="E316" s="25"/>
      <c r="F316" s="35"/>
      <c r="G316"/>
      <c r="H316"/>
      <c r="I316"/>
      <c r="J316" s="26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 x14ac:dyDescent="0.25">
      <c r="D317"/>
      <c r="E317" s="25"/>
      <c r="F317" s="35"/>
      <c r="G317"/>
      <c r="H317"/>
      <c r="I317"/>
      <c r="J317" s="26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 x14ac:dyDescent="0.25">
      <c r="D318"/>
      <c r="E318" s="25"/>
      <c r="F318" s="35"/>
      <c r="G318"/>
      <c r="H318"/>
      <c r="I318"/>
      <c r="J318" s="26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 x14ac:dyDescent="0.25">
      <c r="D319"/>
      <c r="E319" s="25"/>
      <c r="F319" s="35"/>
      <c r="G319"/>
      <c r="H319"/>
      <c r="I319"/>
      <c r="J319" s="26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 x14ac:dyDescent="0.25">
      <c r="D320"/>
      <c r="E320" s="25"/>
      <c r="F320" s="35"/>
      <c r="G320"/>
      <c r="H320"/>
      <c r="I320"/>
      <c r="J320" s="26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 x14ac:dyDescent="0.25">
      <c r="D321"/>
      <c r="E321" s="25"/>
      <c r="F321" s="35"/>
      <c r="G321"/>
      <c r="H321"/>
      <c r="I321"/>
      <c r="J321" s="26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 x14ac:dyDescent="0.25">
      <c r="D322"/>
      <c r="E322" s="25"/>
      <c r="F322" s="35"/>
      <c r="G322"/>
      <c r="H322"/>
      <c r="I322"/>
      <c r="J322" s="26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 x14ac:dyDescent="0.25">
      <c r="D323"/>
      <c r="E323" s="25"/>
      <c r="F323" s="35"/>
      <c r="G323"/>
      <c r="H323"/>
      <c r="I323"/>
      <c r="J323" s="26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 x14ac:dyDescent="0.25">
      <c r="D324"/>
      <c r="E324" s="25"/>
      <c r="F324" s="35"/>
      <c r="G324"/>
      <c r="H324"/>
      <c r="I324"/>
      <c r="J324" s="26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 x14ac:dyDescent="0.25">
      <c r="D325"/>
      <c r="E325" s="25"/>
      <c r="F325" s="35"/>
      <c r="G325"/>
      <c r="H325"/>
      <c r="I325"/>
      <c r="J325" s="26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 x14ac:dyDescent="0.25">
      <c r="D326"/>
      <c r="E326" s="25"/>
      <c r="F326" s="35"/>
      <c r="G326"/>
      <c r="H326"/>
      <c r="I326"/>
      <c r="J326" s="26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 x14ac:dyDescent="0.25">
      <c r="D327"/>
      <c r="E327" s="25"/>
      <c r="F327" s="35"/>
      <c r="G327"/>
      <c r="H327"/>
      <c r="I327"/>
      <c r="J327" s="26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 x14ac:dyDescent="0.25">
      <c r="D328"/>
      <c r="E328" s="25"/>
      <c r="F328" s="35"/>
      <c r="G328"/>
      <c r="H328"/>
      <c r="I328"/>
      <c r="J328" s="26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 x14ac:dyDescent="0.25">
      <c r="D329"/>
      <c r="E329" s="25"/>
      <c r="F329" s="35"/>
      <c r="G329"/>
      <c r="H329"/>
      <c r="I329"/>
      <c r="J329" s="26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 x14ac:dyDescent="0.25">
      <c r="D330"/>
      <c r="E330" s="25"/>
      <c r="F330" s="35"/>
      <c r="G330"/>
      <c r="H330"/>
      <c r="I330"/>
      <c r="J330" s="26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 x14ac:dyDescent="0.25">
      <c r="D331"/>
      <c r="E331" s="25"/>
      <c r="F331" s="35"/>
      <c r="G331"/>
      <c r="H331"/>
      <c r="I331"/>
      <c r="J331" s="26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 x14ac:dyDescent="0.25">
      <c r="D332"/>
      <c r="E332" s="25"/>
      <c r="F332" s="35"/>
      <c r="G332"/>
      <c r="H332"/>
      <c r="I332"/>
      <c r="J332" s="26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 x14ac:dyDescent="0.25">
      <c r="D333"/>
      <c r="E333" s="25"/>
      <c r="F333" s="35"/>
      <c r="G333"/>
      <c r="H333"/>
      <c r="I333"/>
      <c r="J333" s="26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 x14ac:dyDescent="0.25">
      <c r="D334"/>
      <c r="E334" s="25"/>
      <c r="F334" s="35"/>
      <c r="G334"/>
      <c r="H334"/>
      <c r="I334"/>
      <c r="J334" s="26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 x14ac:dyDescent="0.25">
      <c r="D335"/>
      <c r="E335" s="25"/>
      <c r="F335" s="35"/>
      <c r="G335"/>
      <c r="H335"/>
      <c r="I335"/>
      <c r="J335" s="26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 x14ac:dyDescent="0.25">
      <c r="D336"/>
      <c r="E336" s="25"/>
      <c r="F336" s="35"/>
      <c r="G336"/>
      <c r="H336"/>
      <c r="I336"/>
      <c r="J336" s="26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 x14ac:dyDescent="0.25">
      <c r="D337"/>
      <c r="E337" s="25"/>
      <c r="F337" s="35"/>
      <c r="G337"/>
      <c r="H337"/>
      <c r="I337"/>
      <c r="J337" s="26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 x14ac:dyDescent="0.25">
      <c r="D338"/>
      <c r="E338" s="25"/>
      <c r="F338" s="35"/>
      <c r="G338"/>
      <c r="H338"/>
      <c r="I338"/>
      <c r="J338" s="26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 x14ac:dyDescent="0.25">
      <c r="D339"/>
      <c r="E339" s="25"/>
      <c r="F339" s="35"/>
      <c r="G339"/>
      <c r="H339"/>
      <c r="I339"/>
      <c r="J339" s="26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 x14ac:dyDescent="0.25">
      <c r="D340"/>
      <c r="E340" s="25"/>
      <c r="F340" s="35"/>
      <c r="G340"/>
      <c r="H340"/>
      <c r="I340"/>
      <c r="J340" s="26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 x14ac:dyDescent="0.25">
      <c r="D341"/>
      <c r="E341" s="25"/>
      <c r="F341" s="35"/>
      <c r="G341"/>
      <c r="H341"/>
      <c r="I341"/>
      <c r="J341" s="26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 x14ac:dyDescent="0.25">
      <c r="D342"/>
      <c r="E342" s="25"/>
      <c r="F342" s="35"/>
      <c r="G342"/>
      <c r="H342"/>
      <c r="I342"/>
      <c r="J342" s="26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 x14ac:dyDescent="0.25">
      <c r="D343"/>
      <c r="E343" s="25"/>
      <c r="F343" s="35"/>
      <c r="G343"/>
      <c r="H343"/>
      <c r="I343"/>
      <c r="J343" s="26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 x14ac:dyDescent="0.25">
      <c r="D344"/>
      <c r="E344" s="25"/>
      <c r="F344" s="35"/>
      <c r="G344"/>
      <c r="H344"/>
      <c r="I344"/>
      <c r="J344" s="26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 x14ac:dyDescent="0.25">
      <c r="D345"/>
      <c r="E345" s="25"/>
      <c r="F345" s="35"/>
      <c r="G345"/>
      <c r="H345"/>
      <c r="I345"/>
      <c r="J345" s="26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 x14ac:dyDescent="0.25">
      <c r="D346"/>
      <c r="E346" s="25"/>
      <c r="F346" s="35"/>
      <c r="G346"/>
      <c r="H346"/>
      <c r="I346"/>
      <c r="J346" s="26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 x14ac:dyDescent="0.25">
      <c r="D347"/>
      <c r="E347" s="25"/>
      <c r="F347" s="35"/>
      <c r="G347"/>
      <c r="H347"/>
      <c r="I347"/>
      <c r="J347" s="26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 x14ac:dyDescent="0.25">
      <c r="D348"/>
      <c r="E348" s="25"/>
      <c r="F348" s="35"/>
      <c r="G348"/>
      <c r="H348"/>
      <c r="I348"/>
      <c r="J348" s="26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 x14ac:dyDescent="0.25">
      <c r="D349"/>
      <c r="E349" s="25"/>
      <c r="F349" s="35"/>
      <c r="G349"/>
      <c r="H349"/>
      <c r="I349"/>
      <c r="J349" s="26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 x14ac:dyDescent="0.25">
      <c r="D350"/>
      <c r="E350" s="25"/>
      <c r="F350" s="35"/>
      <c r="G350"/>
      <c r="H350"/>
      <c r="I350"/>
      <c r="J350" s="26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 x14ac:dyDescent="0.25">
      <c r="D351"/>
      <c r="E351" s="25"/>
      <c r="F351" s="35"/>
      <c r="G351"/>
      <c r="H351"/>
      <c r="I351"/>
      <c r="J351" s="26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 x14ac:dyDescent="0.25">
      <c r="D352"/>
      <c r="E352" s="25"/>
      <c r="F352" s="35"/>
      <c r="G352"/>
      <c r="H352"/>
      <c r="I352"/>
      <c r="J352" s="26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 x14ac:dyDescent="0.25">
      <c r="D353"/>
      <c r="E353" s="25"/>
      <c r="F353" s="35"/>
      <c r="G353"/>
      <c r="H353"/>
      <c r="I353"/>
      <c r="J353" s="26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 x14ac:dyDescent="0.25">
      <c r="D354"/>
      <c r="E354" s="25"/>
      <c r="F354" s="35"/>
      <c r="G354"/>
      <c r="H354"/>
      <c r="I354"/>
      <c r="J354" s="26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 x14ac:dyDescent="0.25">
      <c r="D355"/>
      <c r="E355" s="25"/>
      <c r="F355" s="35"/>
      <c r="G355"/>
      <c r="H355"/>
      <c r="I355"/>
      <c r="J355" s="26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 x14ac:dyDescent="0.25">
      <c r="D356"/>
      <c r="E356" s="25"/>
      <c r="F356" s="35"/>
      <c r="G356"/>
      <c r="H356"/>
      <c r="I356"/>
      <c r="J356" s="26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 x14ac:dyDescent="0.25">
      <c r="D357"/>
      <c r="E357" s="25"/>
      <c r="F357" s="35"/>
      <c r="G357"/>
      <c r="H357"/>
      <c r="I357"/>
      <c r="J357" s="26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 x14ac:dyDescent="0.25">
      <c r="D358"/>
      <c r="E358" s="25"/>
      <c r="F358" s="35"/>
      <c r="G358"/>
      <c r="H358"/>
      <c r="I358"/>
      <c r="J358" s="26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 x14ac:dyDescent="0.25">
      <c r="D359"/>
      <c r="E359" s="25"/>
      <c r="F359" s="35"/>
      <c r="G359"/>
      <c r="H359"/>
      <c r="I359"/>
      <c r="J359" s="26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 x14ac:dyDescent="0.25">
      <c r="D360"/>
      <c r="E360" s="25"/>
      <c r="F360" s="35"/>
      <c r="G360"/>
      <c r="H360"/>
      <c r="I360"/>
      <c r="J360" s="26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 x14ac:dyDescent="0.25">
      <c r="D361"/>
      <c r="E361" s="25"/>
      <c r="F361" s="35"/>
      <c r="G361"/>
      <c r="H361"/>
      <c r="I361"/>
      <c r="J361" s="26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 x14ac:dyDescent="0.25">
      <c r="D362"/>
      <c r="E362" s="25"/>
      <c r="F362" s="35"/>
      <c r="G362"/>
      <c r="H362"/>
      <c r="I362"/>
      <c r="J362" s="26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 x14ac:dyDescent="0.25">
      <c r="D363"/>
      <c r="E363" s="25"/>
      <c r="F363" s="35"/>
      <c r="G363"/>
      <c r="H363"/>
      <c r="I363"/>
      <c r="J363" s="26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 x14ac:dyDescent="0.25">
      <c r="D364"/>
      <c r="E364" s="25"/>
      <c r="F364" s="35"/>
      <c r="G364"/>
      <c r="H364"/>
      <c r="I364"/>
      <c r="J364" s="26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 x14ac:dyDescent="0.25">
      <c r="D365"/>
      <c r="E365" s="25"/>
      <c r="F365" s="35"/>
      <c r="G365"/>
      <c r="H365"/>
      <c r="I365"/>
      <c r="J365" s="26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 x14ac:dyDescent="0.25">
      <c r="D366"/>
      <c r="E366" s="25"/>
      <c r="F366" s="35"/>
      <c r="G366"/>
      <c r="H366"/>
      <c r="I366"/>
      <c r="J366" s="26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 x14ac:dyDescent="0.25">
      <c r="D367"/>
      <c r="E367" s="25"/>
      <c r="F367" s="35"/>
      <c r="G367"/>
      <c r="H367"/>
      <c r="I367"/>
      <c r="J367" s="26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 x14ac:dyDescent="0.25">
      <c r="D368"/>
      <c r="E368" s="25"/>
      <c r="F368" s="35"/>
      <c r="G368"/>
      <c r="H368"/>
      <c r="I368"/>
      <c r="J368" s="26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 x14ac:dyDescent="0.25">
      <c r="D369"/>
      <c r="E369" s="25"/>
      <c r="F369" s="35"/>
      <c r="G369"/>
      <c r="H369"/>
      <c r="I369"/>
      <c r="J369" s="26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 x14ac:dyDescent="0.25">
      <c r="D370"/>
      <c r="E370" s="25"/>
      <c r="F370" s="35"/>
      <c r="G370"/>
      <c r="H370"/>
      <c r="I370"/>
      <c r="J370" s="26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 x14ac:dyDescent="0.25">
      <c r="D371"/>
      <c r="E371" s="25"/>
      <c r="F371" s="35"/>
      <c r="G371"/>
      <c r="H371"/>
      <c r="I371"/>
      <c r="J371" s="26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 x14ac:dyDescent="0.25">
      <c r="D372"/>
      <c r="E372" s="25"/>
      <c r="F372" s="35"/>
      <c r="G372"/>
      <c r="H372"/>
      <c r="I372"/>
      <c r="J372" s="26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 x14ac:dyDescent="0.25">
      <c r="D373"/>
      <c r="E373" s="25"/>
      <c r="F373" s="35"/>
      <c r="G373"/>
      <c r="H373"/>
      <c r="I373"/>
      <c r="J373" s="26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 x14ac:dyDescent="0.25">
      <c r="D374"/>
      <c r="E374" s="25"/>
      <c r="F374" s="35"/>
      <c r="G374"/>
      <c r="H374"/>
      <c r="I374"/>
      <c r="J374" s="26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 x14ac:dyDescent="0.25">
      <c r="D375"/>
      <c r="E375" s="25"/>
      <c r="F375" s="35"/>
      <c r="G375"/>
      <c r="H375"/>
      <c r="I375"/>
      <c r="J375" s="26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 x14ac:dyDescent="0.25">
      <c r="D376"/>
      <c r="E376" s="25"/>
      <c r="F376" s="35"/>
      <c r="G376"/>
      <c r="H376"/>
      <c r="I376"/>
      <c r="J376" s="26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 x14ac:dyDescent="0.25">
      <c r="D377"/>
      <c r="E377" s="25"/>
      <c r="F377" s="35"/>
      <c r="G377"/>
      <c r="H377"/>
      <c r="I377"/>
      <c r="J377" s="26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 x14ac:dyDescent="0.25">
      <c r="D378"/>
      <c r="E378" s="25"/>
      <c r="F378" s="35"/>
      <c r="G378"/>
      <c r="H378"/>
      <c r="I378"/>
      <c r="J378" s="26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 x14ac:dyDescent="0.25">
      <c r="D379"/>
      <c r="E379" s="25"/>
      <c r="F379" s="35"/>
      <c r="G379"/>
      <c r="H379"/>
      <c r="I379"/>
      <c r="J379" s="26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 x14ac:dyDescent="0.25">
      <c r="D380"/>
      <c r="E380" s="25"/>
      <c r="F380" s="35"/>
      <c r="G380"/>
      <c r="H380"/>
      <c r="I380"/>
      <c r="J380" s="26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 x14ac:dyDescent="0.25">
      <c r="D381"/>
      <c r="E381" s="25"/>
      <c r="F381" s="35"/>
      <c r="G381"/>
      <c r="H381"/>
      <c r="I381"/>
      <c r="J381" s="26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 x14ac:dyDescent="0.25">
      <c r="D382"/>
      <c r="E382" s="25"/>
      <c r="F382" s="35"/>
      <c r="G382"/>
      <c r="H382"/>
      <c r="I382"/>
      <c r="J382" s="26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 x14ac:dyDescent="0.25">
      <c r="D383"/>
      <c r="E383" s="25"/>
      <c r="F383" s="35"/>
      <c r="G383"/>
      <c r="H383"/>
      <c r="I383"/>
      <c r="J383" s="26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 x14ac:dyDescent="0.25">
      <c r="D384"/>
      <c r="E384" s="25"/>
      <c r="F384" s="35"/>
      <c r="G384"/>
      <c r="H384"/>
      <c r="I384"/>
      <c r="J384" s="26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 x14ac:dyDescent="0.25">
      <c r="D385"/>
      <c r="E385" s="25"/>
      <c r="F385" s="35"/>
      <c r="G385"/>
      <c r="H385"/>
      <c r="I385"/>
      <c r="J385" s="26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 x14ac:dyDescent="0.25">
      <c r="D386"/>
      <c r="E386" s="25"/>
      <c r="F386" s="35"/>
      <c r="G386"/>
      <c r="H386"/>
      <c r="I386"/>
      <c r="J386" s="26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 x14ac:dyDescent="0.25">
      <c r="D387"/>
      <c r="E387" s="25"/>
      <c r="F387" s="35"/>
      <c r="G387"/>
      <c r="H387"/>
      <c r="I387"/>
      <c r="J387" s="26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 x14ac:dyDescent="0.25">
      <c r="D388"/>
      <c r="E388" s="25"/>
      <c r="F388" s="35"/>
      <c r="G388"/>
      <c r="H388"/>
      <c r="I388"/>
      <c r="J388" s="26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 x14ac:dyDescent="0.25">
      <c r="D389"/>
      <c r="E389" s="25"/>
      <c r="F389" s="35"/>
      <c r="G389"/>
      <c r="H389"/>
      <c r="I389"/>
      <c r="J389" s="26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 x14ac:dyDescent="0.25">
      <c r="D390"/>
      <c r="E390" s="25"/>
      <c r="F390" s="35"/>
      <c r="G390"/>
      <c r="H390"/>
      <c r="I390"/>
      <c r="J390" s="26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 x14ac:dyDescent="0.25">
      <c r="D391"/>
      <c r="E391" s="25"/>
      <c r="F391" s="35"/>
      <c r="G391"/>
      <c r="H391"/>
      <c r="I391"/>
      <c r="J391" s="26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 x14ac:dyDescent="0.25">
      <c r="D392"/>
      <c r="E392" s="25"/>
      <c r="F392" s="35"/>
      <c r="G392"/>
      <c r="H392"/>
      <c r="I392"/>
      <c r="J392" s="26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 x14ac:dyDescent="0.25">
      <c r="D393"/>
      <c r="E393" s="25"/>
      <c r="F393" s="35"/>
      <c r="G393"/>
      <c r="H393"/>
      <c r="I393"/>
      <c r="J393" s="26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 x14ac:dyDescent="0.25">
      <c r="D394"/>
      <c r="E394" s="25"/>
      <c r="F394" s="35"/>
      <c r="G394"/>
      <c r="H394"/>
      <c r="I394"/>
      <c r="J394" s="26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 x14ac:dyDescent="0.25">
      <c r="D395"/>
      <c r="E395" s="25"/>
      <c r="F395" s="35"/>
      <c r="G395"/>
      <c r="H395"/>
      <c r="I395"/>
      <c r="J395" s="26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 x14ac:dyDescent="0.25">
      <c r="D396"/>
      <c r="E396" s="25"/>
      <c r="F396" s="35"/>
      <c r="G396"/>
      <c r="H396"/>
      <c r="I396"/>
      <c r="J396" s="26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 x14ac:dyDescent="0.25">
      <c r="D397"/>
      <c r="E397" s="25"/>
      <c r="F397" s="35"/>
      <c r="G397"/>
      <c r="H397"/>
      <c r="I397"/>
      <c r="J397" s="26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 x14ac:dyDescent="0.25">
      <c r="D398"/>
      <c r="E398" s="25"/>
      <c r="F398" s="35"/>
      <c r="G398"/>
      <c r="H398"/>
      <c r="I398"/>
      <c r="J398" s="26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 x14ac:dyDescent="0.25">
      <c r="D399"/>
      <c r="E399" s="25"/>
      <c r="F399" s="35"/>
      <c r="G399"/>
      <c r="H399"/>
      <c r="I399"/>
      <c r="J399" s="26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 x14ac:dyDescent="0.25">
      <c r="D400"/>
      <c r="E400" s="25"/>
      <c r="F400" s="35"/>
      <c r="G400"/>
      <c r="H400"/>
      <c r="I400"/>
      <c r="J400" s="26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 x14ac:dyDescent="0.25">
      <c r="D401"/>
      <c r="E401" s="25"/>
      <c r="F401" s="35"/>
      <c r="G401"/>
      <c r="H401"/>
      <c r="I401"/>
      <c r="J401" s="26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 x14ac:dyDescent="0.25">
      <c r="D402"/>
      <c r="E402" s="25"/>
      <c r="F402" s="35"/>
      <c r="G402"/>
      <c r="H402"/>
      <c r="I402"/>
      <c r="J402" s="26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 x14ac:dyDescent="0.25">
      <c r="D403"/>
      <c r="E403" s="25"/>
      <c r="F403" s="35"/>
      <c r="G403"/>
      <c r="H403"/>
      <c r="I403"/>
      <c r="J403" s="26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 x14ac:dyDescent="0.25">
      <c r="D404"/>
      <c r="E404" s="25"/>
      <c r="F404" s="35"/>
      <c r="G404"/>
      <c r="H404"/>
      <c r="I404"/>
      <c r="J404" s="26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 x14ac:dyDescent="0.25">
      <c r="D405"/>
      <c r="E405" s="25"/>
      <c r="F405" s="35"/>
      <c r="G405"/>
      <c r="H405"/>
      <c r="I405"/>
      <c r="J405" s="26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 x14ac:dyDescent="0.25">
      <c r="D406"/>
      <c r="E406" s="25"/>
      <c r="F406" s="35"/>
      <c r="G406"/>
      <c r="H406"/>
      <c r="I406"/>
      <c r="J406" s="26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 x14ac:dyDescent="0.25">
      <c r="D407"/>
      <c r="E407" s="25"/>
      <c r="F407" s="35"/>
      <c r="G407"/>
      <c r="H407"/>
      <c r="I407"/>
      <c r="J407" s="26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 x14ac:dyDescent="0.25">
      <c r="D408"/>
      <c r="E408" s="25"/>
      <c r="F408" s="35"/>
      <c r="G408"/>
      <c r="H408"/>
      <c r="I408"/>
      <c r="J408" s="26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 x14ac:dyDescent="0.25">
      <c r="D409"/>
      <c r="E409" s="25"/>
      <c r="F409" s="35"/>
      <c r="G409"/>
      <c r="H409"/>
      <c r="I409"/>
      <c r="J409" s="26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 x14ac:dyDescent="0.25">
      <c r="D410"/>
      <c r="E410" s="25"/>
      <c r="F410" s="35"/>
      <c r="G410"/>
      <c r="H410"/>
      <c r="I410"/>
      <c r="J410" s="26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 x14ac:dyDescent="0.25">
      <c r="D411"/>
      <c r="E411" s="25"/>
      <c r="F411" s="35"/>
      <c r="G411"/>
      <c r="H411"/>
      <c r="I411"/>
      <c r="J411" s="26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 x14ac:dyDescent="0.25">
      <c r="D412"/>
      <c r="E412" s="25"/>
      <c r="F412" s="35"/>
      <c r="G412"/>
      <c r="H412"/>
      <c r="I412"/>
      <c r="J412" s="26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 x14ac:dyDescent="0.25">
      <c r="D413"/>
      <c r="E413" s="25"/>
      <c r="F413" s="35"/>
      <c r="G413"/>
      <c r="H413"/>
      <c r="I413"/>
      <c r="J413" s="26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 x14ac:dyDescent="0.25">
      <c r="D414"/>
      <c r="E414" s="25"/>
      <c r="F414" s="35"/>
      <c r="G414"/>
      <c r="H414"/>
      <c r="I414"/>
      <c r="J414" s="26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 x14ac:dyDescent="0.25">
      <c r="D415"/>
      <c r="E415" s="25"/>
      <c r="F415" s="35"/>
      <c r="G415"/>
      <c r="H415"/>
      <c r="I415"/>
      <c r="J415" s="26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 x14ac:dyDescent="0.25">
      <c r="D416"/>
      <c r="E416" s="25"/>
      <c r="F416" s="35"/>
      <c r="G416"/>
      <c r="H416"/>
      <c r="I416"/>
      <c r="J416" s="26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 x14ac:dyDescent="0.25">
      <c r="D417"/>
      <c r="E417" s="25"/>
      <c r="F417" s="35"/>
      <c r="G417"/>
      <c r="H417"/>
      <c r="I417"/>
      <c r="J417" s="26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 x14ac:dyDescent="0.25">
      <c r="D418"/>
      <c r="E418" s="25"/>
      <c r="F418" s="35"/>
      <c r="G418"/>
      <c r="H418"/>
      <c r="I418"/>
      <c r="J418" s="26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 x14ac:dyDescent="0.25">
      <c r="D419"/>
      <c r="E419" s="25"/>
      <c r="F419" s="35"/>
      <c r="G419"/>
      <c r="H419"/>
      <c r="I419"/>
      <c r="J419" s="26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 x14ac:dyDescent="0.25">
      <c r="D420"/>
      <c r="E420" s="25"/>
      <c r="F420" s="35"/>
      <c r="G420"/>
      <c r="H420"/>
      <c r="I420"/>
      <c r="J420" s="26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 x14ac:dyDescent="0.25">
      <c r="D421"/>
      <c r="E421" s="25"/>
      <c r="F421" s="35"/>
      <c r="G421"/>
      <c r="H421"/>
      <c r="I421"/>
      <c r="J421" s="26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 x14ac:dyDescent="0.25">
      <c r="D422"/>
      <c r="E422" s="25"/>
      <c r="F422" s="35"/>
      <c r="G422"/>
      <c r="H422"/>
      <c r="I422"/>
      <c r="J422" s="26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 x14ac:dyDescent="0.25">
      <c r="D423"/>
      <c r="E423" s="25"/>
      <c r="F423" s="35"/>
      <c r="G423"/>
      <c r="H423"/>
      <c r="I423"/>
      <c r="J423" s="26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 x14ac:dyDescent="0.25">
      <c r="D424"/>
      <c r="E424" s="25"/>
      <c r="F424" s="35"/>
      <c r="G424"/>
      <c r="H424"/>
      <c r="I424"/>
      <c r="J424" s="26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 x14ac:dyDescent="0.25">
      <c r="D425"/>
      <c r="E425" s="25"/>
      <c r="F425" s="35"/>
      <c r="G425"/>
      <c r="H425"/>
      <c r="I425"/>
      <c r="J425" s="26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 x14ac:dyDescent="0.25">
      <c r="D426"/>
      <c r="E426" s="25"/>
      <c r="F426" s="35"/>
      <c r="G426"/>
      <c r="H426"/>
      <c r="I426"/>
      <c r="J426" s="26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 x14ac:dyDescent="0.25">
      <c r="D427"/>
      <c r="E427" s="25"/>
      <c r="F427" s="35"/>
      <c r="G427"/>
      <c r="H427"/>
      <c r="I427"/>
      <c r="J427" s="26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 x14ac:dyDescent="0.25">
      <c r="D428"/>
      <c r="E428" s="25"/>
      <c r="F428" s="35"/>
      <c r="G428"/>
      <c r="H428"/>
      <c r="I428"/>
      <c r="J428" s="26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 x14ac:dyDescent="0.25">
      <c r="D429"/>
      <c r="E429" s="25"/>
      <c r="F429" s="35"/>
      <c r="G429"/>
      <c r="H429"/>
      <c r="I429"/>
      <c r="J429" s="26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 x14ac:dyDescent="0.25">
      <c r="D430"/>
      <c r="E430" s="25"/>
      <c r="F430" s="35"/>
      <c r="G430"/>
      <c r="H430"/>
      <c r="I430"/>
      <c r="J430" s="26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 x14ac:dyDescent="0.25">
      <c r="D431"/>
      <c r="E431" s="25"/>
      <c r="F431" s="35"/>
      <c r="G431"/>
      <c r="H431"/>
      <c r="I431"/>
      <c r="J431" s="26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 x14ac:dyDescent="0.25">
      <c r="D432"/>
      <c r="E432" s="25"/>
      <c r="F432" s="35"/>
      <c r="G432"/>
      <c r="H432"/>
      <c r="I432"/>
      <c r="J432" s="26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 x14ac:dyDescent="0.25">
      <c r="D433"/>
      <c r="E433" s="25"/>
      <c r="F433" s="35"/>
      <c r="G433"/>
      <c r="H433"/>
      <c r="I433"/>
      <c r="J433" s="26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 x14ac:dyDescent="0.25">
      <c r="D434"/>
      <c r="E434" s="25"/>
      <c r="F434" s="35"/>
      <c r="G434"/>
      <c r="H434"/>
      <c r="I434"/>
      <c r="J434" s="26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 x14ac:dyDescent="0.25">
      <c r="D435"/>
      <c r="E435" s="25"/>
      <c r="F435" s="35"/>
      <c r="G435"/>
      <c r="H435"/>
      <c r="I435"/>
      <c r="J435" s="26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 x14ac:dyDescent="0.25">
      <c r="D436"/>
      <c r="E436" s="25"/>
      <c r="F436" s="35"/>
      <c r="G436"/>
      <c r="H436"/>
      <c r="I436"/>
      <c r="J436" s="26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 x14ac:dyDescent="0.25">
      <c r="D437"/>
      <c r="E437" s="25"/>
      <c r="F437" s="35"/>
      <c r="G437"/>
      <c r="H437"/>
      <c r="I437"/>
      <c r="J437" s="26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 x14ac:dyDescent="0.25">
      <c r="D438"/>
      <c r="E438" s="25"/>
      <c r="F438" s="35"/>
      <c r="G438"/>
      <c r="H438"/>
      <c r="I438"/>
      <c r="J438" s="26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 x14ac:dyDescent="0.25">
      <c r="D439"/>
      <c r="E439" s="25"/>
      <c r="F439" s="35"/>
      <c r="G439"/>
      <c r="H439"/>
      <c r="I439"/>
      <c r="J439" s="26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 x14ac:dyDescent="0.25">
      <c r="D440"/>
      <c r="E440" s="25"/>
      <c r="F440" s="35"/>
      <c r="G440"/>
      <c r="H440"/>
      <c r="I440"/>
      <c r="J440" s="26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 x14ac:dyDescent="0.25">
      <c r="D441"/>
      <c r="E441" s="25"/>
      <c r="F441" s="35"/>
      <c r="G441"/>
      <c r="H441"/>
      <c r="I441"/>
      <c r="J441" s="26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 x14ac:dyDescent="0.25">
      <c r="D442"/>
      <c r="E442" s="25"/>
      <c r="F442" s="35"/>
      <c r="G442"/>
      <c r="H442"/>
      <c r="I442"/>
      <c r="J442" s="26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 x14ac:dyDescent="0.25">
      <c r="D443"/>
      <c r="E443" s="25"/>
      <c r="F443" s="35"/>
      <c r="G443"/>
      <c r="H443"/>
      <c r="I443"/>
      <c r="J443" s="26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 x14ac:dyDescent="0.25">
      <c r="D444"/>
      <c r="E444" s="25"/>
      <c r="F444" s="35"/>
      <c r="G444"/>
      <c r="H444"/>
      <c r="I444"/>
      <c r="J444" s="26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 x14ac:dyDescent="0.25">
      <c r="D445"/>
      <c r="E445" s="25"/>
      <c r="F445" s="35"/>
      <c r="G445"/>
      <c r="H445"/>
      <c r="I445"/>
      <c r="J445" s="26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 x14ac:dyDescent="0.25">
      <c r="D446"/>
      <c r="E446" s="25"/>
      <c r="F446" s="35"/>
      <c r="G446"/>
      <c r="H446"/>
      <c r="I446"/>
      <c r="J446" s="26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 x14ac:dyDescent="0.25">
      <c r="D447"/>
      <c r="E447" s="25"/>
      <c r="F447" s="35"/>
      <c r="G447"/>
      <c r="H447"/>
      <c r="I447"/>
      <c r="J447" s="26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 x14ac:dyDescent="0.25">
      <c r="D448"/>
      <c r="E448" s="25"/>
      <c r="F448" s="35"/>
      <c r="G448"/>
      <c r="H448"/>
      <c r="I448"/>
      <c r="J448" s="26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 x14ac:dyDescent="0.25">
      <c r="D449"/>
      <c r="E449" s="25"/>
      <c r="F449" s="35"/>
      <c r="G449"/>
      <c r="H449"/>
      <c r="I449"/>
      <c r="J449" s="26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 x14ac:dyDescent="0.25">
      <c r="D450"/>
      <c r="E450" s="25"/>
      <c r="F450" s="35"/>
      <c r="G450"/>
      <c r="H450"/>
      <c r="I450"/>
      <c r="J450" s="26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 x14ac:dyDescent="0.25">
      <c r="D451"/>
      <c r="E451" s="25"/>
      <c r="F451" s="35"/>
      <c r="G451"/>
      <c r="H451"/>
      <c r="I451"/>
      <c r="J451" s="26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 x14ac:dyDescent="0.25">
      <c r="D452"/>
      <c r="E452" s="25"/>
      <c r="F452" s="35"/>
      <c r="G452"/>
      <c r="H452"/>
      <c r="I452"/>
      <c r="J452" s="26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 x14ac:dyDescent="0.25">
      <c r="D453"/>
      <c r="E453" s="25"/>
      <c r="F453" s="35"/>
      <c r="G453"/>
      <c r="H453"/>
      <c r="I453"/>
      <c r="J453" s="26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 x14ac:dyDescent="0.25">
      <c r="D454"/>
      <c r="E454" s="25"/>
      <c r="F454" s="35"/>
      <c r="G454"/>
      <c r="H454"/>
      <c r="I454"/>
      <c r="J454" s="26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 x14ac:dyDescent="0.25">
      <c r="D455"/>
      <c r="E455" s="25"/>
      <c r="F455" s="35"/>
      <c r="G455"/>
      <c r="H455"/>
      <c r="I455"/>
      <c r="J455" s="26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 x14ac:dyDescent="0.25">
      <c r="D456"/>
      <c r="E456" s="25"/>
      <c r="F456" s="35"/>
      <c r="G456"/>
      <c r="H456"/>
      <c r="I456"/>
      <c r="J456" s="26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 x14ac:dyDescent="0.25">
      <c r="D457"/>
      <c r="E457" s="25"/>
      <c r="F457" s="35"/>
      <c r="G457"/>
      <c r="H457"/>
      <c r="I457"/>
      <c r="J457" s="26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 x14ac:dyDescent="0.25">
      <c r="D458"/>
      <c r="E458" s="25"/>
      <c r="F458" s="35"/>
      <c r="G458"/>
      <c r="H458"/>
      <c r="I458"/>
      <c r="J458" s="26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 x14ac:dyDescent="0.25">
      <c r="D459"/>
      <c r="E459" s="25"/>
      <c r="F459" s="35"/>
      <c r="G459"/>
      <c r="H459"/>
      <c r="I459"/>
      <c r="J459" s="26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 x14ac:dyDescent="0.25">
      <c r="D460"/>
      <c r="E460" s="25"/>
      <c r="F460" s="35"/>
      <c r="G460"/>
      <c r="H460"/>
      <c r="I460"/>
      <c r="J460" s="26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 x14ac:dyDescent="0.25">
      <c r="D461"/>
      <c r="E461" s="25"/>
      <c r="F461" s="35"/>
      <c r="G461"/>
      <c r="H461"/>
      <c r="I461"/>
      <c r="J461" s="26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 x14ac:dyDescent="0.25">
      <c r="D462"/>
      <c r="E462" s="25"/>
      <c r="F462" s="35"/>
      <c r="G462"/>
      <c r="H462"/>
      <c r="I462"/>
      <c r="J462" s="26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 x14ac:dyDescent="0.25">
      <c r="D463"/>
      <c r="E463" s="25"/>
      <c r="F463" s="35"/>
      <c r="G463"/>
      <c r="H463"/>
      <c r="I463"/>
      <c r="J463" s="26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 x14ac:dyDescent="0.25">
      <c r="D464"/>
      <c r="E464" s="25"/>
      <c r="F464" s="35"/>
      <c r="G464"/>
      <c r="H464"/>
      <c r="I464"/>
      <c r="J464" s="26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 x14ac:dyDescent="0.25">
      <c r="D465"/>
      <c r="E465" s="25"/>
      <c r="F465" s="35"/>
      <c r="G465"/>
      <c r="H465"/>
      <c r="I465"/>
      <c r="J465" s="26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 x14ac:dyDescent="0.25">
      <c r="D466"/>
      <c r="E466" s="25"/>
      <c r="F466" s="35"/>
      <c r="G466"/>
      <c r="H466"/>
      <c r="I466"/>
      <c r="J466" s="26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 x14ac:dyDescent="0.25">
      <c r="D467"/>
      <c r="E467" s="25"/>
      <c r="F467" s="35"/>
      <c r="G467"/>
      <c r="H467"/>
      <c r="I467"/>
      <c r="J467" s="26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 x14ac:dyDescent="0.25">
      <c r="D468"/>
      <c r="E468" s="25"/>
      <c r="F468" s="35"/>
      <c r="G468"/>
      <c r="H468"/>
      <c r="I468"/>
      <c r="J468" s="26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 x14ac:dyDescent="0.25">
      <c r="D469"/>
      <c r="E469" s="25"/>
      <c r="F469" s="35"/>
      <c r="G469"/>
      <c r="H469"/>
      <c r="I469"/>
      <c r="J469" s="26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 x14ac:dyDescent="0.25">
      <c r="D470"/>
      <c r="E470" s="25"/>
      <c r="F470" s="35"/>
      <c r="G470"/>
      <c r="H470"/>
      <c r="I470"/>
      <c r="J470" s="26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 x14ac:dyDescent="0.25">
      <c r="D471"/>
      <c r="E471" s="25"/>
      <c r="F471" s="35"/>
      <c r="G471"/>
      <c r="H471"/>
      <c r="I471"/>
      <c r="J471" s="26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 x14ac:dyDescent="0.25">
      <c r="D472"/>
      <c r="E472" s="25"/>
      <c r="F472" s="35"/>
      <c r="G472"/>
      <c r="H472"/>
      <c r="I472"/>
      <c r="J472" s="26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 x14ac:dyDescent="0.25">
      <c r="D473"/>
      <c r="E473" s="25"/>
      <c r="F473" s="35"/>
      <c r="G473"/>
      <c r="H473"/>
      <c r="I473"/>
      <c r="J473" s="26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 x14ac:dyDescent="0.25">
      <c r="D474"/>
      <c r="E474" s="25"/>
      <c r="F474" s="35"/>
      <c r="G474"/>
      <c r="H474"/>
      <c r="I474"/>
      <c r="J474" s="26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 x14ac:dyDescent="0.25">
      <c r="D475"/>
      <c r="E475" s="25"/>
      <c r="F475" s="35"/>
      <c r="G475"/>
      <c r="H475"/>
      <c r="I475"/>
      <c r="J475" s="26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 x14ac:dyDescent="0.25">
      <c r="D476"/>
      <c r="E476" s="25"/>
      <c r="F476" s="35"/>
      <c r="G476"/>
      <c r="H476"/>
      <c r="I476"/>
      <c r="J476" s="26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 x14ac:dyDescent="0.25">
      <c r="D477"/>
      <c r="E477" s="25"/>
      <c r="F477" s="35"/>
      <c r="G477"/>
      <c r="H477"/>
      <c r="I477"/>
      <c r="J477" s="26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 x14ac:dyDescent="0.25">
      <c r="D478"/>
      <c r="E478" s="25"/>
      <c r="F478" s="35"/>
      <c r="G478"/>
      <c r="H478"/>
      <c r="I478"/>
      <c r="J478" s="26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 x14ac:dyDescent="0.25">
      <c r="D479"/>
      <c r="E479" s="25"/>
      <c r="F479" s="35"/>
      <c r="G479"/>
      <c r="H479"/>
      <c r="I479"/>
      <c r="J479" s="26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 x14ac:dyDescent="0.25">
      <c r="D480"/>
      <c r="E480" s="25"/>
      <c r="F480" s="35"/>
      <c r="G480"/>
      <c r="H480"/>
      <c r="I480"/>
      <c r="J480" s="26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 x14ac:dyDescent="0.25">
      <c r="D481"/>
      <c r="E481" s="25"/>
      <c r="F481" s="35"/>
      <c r="G481"/>
      <c r="H481"/>
      <c r="I481"/>
      <c r="J481" s="26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 x14ac:dyDescent="0.25">
      <c r="D482"/>
      <c r="E482" s="25"/>
      <c r="F482" s="35"/>
      <c r="G482"/>
      <c r="H482"/>
      <c r="I482"/>
      <c r="J482" s="26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 x14ac:dyDescent="0.25">
      <c r="D483"/>
      <c r="E483" s="25"/>
      <c r="F483" s="35"/>
      <c r="G483"/>
      <c r="H483"/>
      <c r="I483"/>
      <c r="J483" s="26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 x14ac:dyDescent="0.25">
      <c r="D484"/>
      <c r="E484" s="25"/>
      <c r="F484" s="35"/>
      <c r="G484"/>
      <c r="H484"/>
      <c r="I484"/>
      <c r="J484" s="26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 x14ac:dyDescent="0.25">
      <c r="D485"/>
      <c r="E485" s="25"/>
      <c r="F485" s="35"/>
      <c r="G485"/>
      <c r="H485"/>
      <c r="I485"/>
      <c r="J485" s="26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 x14ac:dyDescent="0.25">
      <c r="D486"/>
      <c r="E486" s="25"/>
      <c r="F486" s="35"/>
      <c r="G486"/>
      <c r="H486"/>
      <c r="I486"/>
      <c r="J486" s="26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 x14ac:dyDescent="0.25">
      <c r="D487"/>
      <c r="E487" s="25"/>
      <c r="F487" s="35"/>
      <c r="G487"/>
      <c r="H487"/>
      <c r="I487"/>
      <c r="J487" s="26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 x14ac:dyDescent="0.25">
      <c r="D488"/>
      <c r="E488" s="25"/>
      <c r="F488" s="35"/>
      <c r="G488"/>
      <c r="H488"/>
      <c r="I488"/>
      <c r="J488" s="26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 x14ac:dyDescent="0.25">
      <c r="D489"/>
      <c r="E489" s="25"/>
      <c r="F489" s="35"/>
      <c r="G489"/>
      <c r="H489"/>
      <c r="I489"/>
      <c r="J489" s="26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 x14ac:dyDescent="0.25">
      <c r="D490"/>
      <c r="E490" s="25"/>
      <c r="F490" s="35"/>
      <c r="G490"/>
      <c r="H490"/>
      <c r="I490"/>
      <c r="J490" s="26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 x14ac:dyDescent="0.25">
      <c r="D491"/>
      <c r="E491" s="25"/>
      <c r="F491" s="35"/>
      <c r="G491"/>
      <c r="H491"/>
      <c r="I491"/>
      <c r="J491" s="26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 x14ac:dyDescent="0.25">
      <c r="D492"/>
      <c r="E492" s="25"/>
      <c r="F492" s="35"/>
      <c r="G492"/>
      <c r="H492"/>
      <c r="I492"/>
      <c r="J492" s="26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 x14ac:dyDescent="0.25">
      <c r="D493"/>
      <c r="E493" s="25"/>
      <c r="F493" s="35"/>
      <c r="G493"/>
      <c r="H493"/>
      <c r="I493"/>
      <c r="J493" s="26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 x14ac:dyDescent="0.25">
      <c r="D494"/>
      <c r="E494" s="25"/>
      <c r="F494" s="35"/>
      <c r="G494"/>
      <c r="H494"/>
      <c r="I494"/>
      <c r="J494" s="26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 x14ac:dyDescent="0.25">
      <c r="D495"/>
      <c r="E495" s="25"/>
      <c r="F495" s="35"/>
      <c r="G495"/>
      <c r="H495"/>
      <c r="I495"/>
      <c r="J495" s="26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 x14ac:dyDescent="0.25">
      <c r="D496"/>
      <c r="E496" s="25"/>
      <c r="F496" s="35"/>
      <c r="G496"/>
      <c r="H496"/>
      <c r="I496"/>
      <c r="J496" s="26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 x14ac:dyDescent="0.25">
      <c r="D497"/>
      <c r="E497" s="25"/>
      <c r="F497" s="35"/>
      <c r="G497"/>
      <c r="H497"/>
      <c r="I497"/>
      <c r="J497" s="26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 x14ac:dyDescent="0.25">
      <c r="D498"/>
      <c r="E498" s="25"/>
      <c r="F498" s="35"/>
      <c r="G498"/>
      <c r="H498"/>
      <c r="I498"/>
      <c r="J498" s="26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 x14ac:dyDescent="0.25">
      <c r="D499"/>
      <c r="E499" s="25"/>
      <c r="F499" s="35"/>
      <c r="G499"/>
      <c r="H499"/>
      <c r="I499"/>
      <c r="J499" s="26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 x14ac:dyDescent="0.25">
      <c r="D500"/>
      <c r="E500" s="25"/>
      <c r="F500" s="35"/>
      <c r="G500"/>
      <c r="H500"/>
      <c r="I500"/>
      <c r="J500" s="26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 x14ac:dyDescent="0.25">
      <c r="D501"/>
      <c r="E501" s="25"/>
      <c r="F501" s="35"/>
      <c r="G501"/>
      <c r="H501"/>
      <c r="I501"/>
      <c r="J501" s="26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 x14ac:dyDescent="0.25">
      <c r="D502"/>
      <c r="E502" s="25"/>
      <c r="F502" s="35"/>
      <c r="G502"/>
      <c r="H502"/>
      <c r="I502"/>
      <c r="J502" s="26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 x14ac:dyDescent="0.25">
      <c r="D503"/>
      <c r="E503" s="25"/>
      <c r="F503" s="35"/>
      <c r="G503"/>
      <c r="H503"/>
      <c r="I503"/>
      <c r="J503" s="26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 x14ac:dyDescent="0.25">
      <c r="D504"/>
      <c r="E504" s="25"/>
      <c r="F504" s="35"/>
      <c r="G504"/>
      <c r="H504"/>
      <c r="I504"/>
      <c r="J504" s="26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 x14ac:dyDescent="0.25">
      <c r="D505"/>
      <c r="E505" s="25"/>
      <c r="F505" s="35"/>
      <c r="G505"/>
      <c r="H505"/>
      <c r="I505"/>
      <c r="J505" s="26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 x14ac:dyDescent="0.25">
      <c r="D506"/>
      <c r="E506" s="25"/>
      <c r="F506" s="35"/>
      <c r="G506"/>
      <c r="H506"/>
      <c r="I506"/>
      <c r="J506" s="26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 x14ac:dyDescent="0.25">
      <c r="D507"/>
      <c r="E507" s="25"/>
      <c r="F507" s="35"/>
      <c r="G507"/>
      <c r="H507"/>
      <c r="I507"/>
      <c r="J507" s="26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 x14ac:dyDescent="0.25">
      <c r="D508"/>
      <c r="E508" s="25"/>
      <c r="F508" s="35"/>
      <c r="G508"/>
      <c r="H508"/>
      <c r="I508"/>
      <c r="J508" s="26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 x14ac:dyDescent="0.25">
      <c r="D509"/>
      <c r="E509" s="25"/>
      <c r="F509" s="35"/>
      <c r="G509"/>
      <c r="H509"/>
      <c r="I509"/>
      <c r="J509" s="26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 x14ac:dyDescent="0.25">
      <c r="D510"/>
      <c r="E510" s="25"/>
      <c r="F510" s="35"/>
      <c r="G510"/>
      <c r="H510"/>
      <c r="I510"/>
      <c r="J510" s="26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 x14ac:dyDescent="0.25">
      <c r="D511"/>
      <c r="E511" s="25"/>
      <c r="F511" s="35"/>
      <c r="G511"/>
      <c r="H511"/>
      <c r="I511"/>
      <c r="J511" s="26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 x14ac:dyDescent="0.25">
      <c r="D512"/>
      <c r="E512" s="25"/>
      <c r="F512" s="35"/>
      <c r="G512"/>
      <c r="H512"/>
      <c r="I512"/>
      <c r="J512" s="26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 x14ac:dyDescent="0.25">
      <c r="D513"/>
      <c r="E513" s="25"/>
      <c r="F513" s="35"/>
      <c r="G513"/>
      <c r="H513"/>
      <c r="I513"/>
      <c r="J513" s="26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 x14ac:dyDescent="0.25">
      <c r="D514"/>
      <c r="E514" s="25"/>
      <c r="F514" s="35"/>
      <c r="G514"/>
      <c r="H514"/>
      <c r="I514"/>
      <c r="J514" s="26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 x14ac:dyDescent="0.25">
      <c r="D515"/>
      <c r="E515" s="25"/>
      <c r="F515" s="35"/>
      <c r="G515"/>
      <c r="H515"/>
      <c r="I515"/>
      <c r="J515" s="26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 x14ac:dyDescent="0.25">
      <c r="D516"/>
      <c r="E516" s="25"/>
      <c r="F516" s="35"/>
      <c r="G516"/>
      <c r="H516"/>
      <c r="I516"/>
      <c r="J516" s="26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 x14ac:dyDescent="0.25">
      <c r="D517"/>
      <c r="E517" s="25"/>
      <c r="F517" s="35"/>
      <c r="G517"/>
      <c r="H517"/>
      <c r="I517"/>
      <c r="J517" s="26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 x14ac:dyDescent="0.25">
      <c r="D518"/>
      <c r="E518" s="25"/>
      <c r="F518" s="35"/>
      <c r="G518"/>
      <c r="H518"/>
      <c r="I518"/>
      <c r="J518" s="26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 x14ac:dyDescent="0.25">
      <c r="D519"/>
      <c r="E519" s="25"/>
      <c r="F519" s="35"/>
      <c r="G519"/>
      <c r="H519"/>
      <c r="I519"/>
      <c r="J519" s="26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 x14ac:dyDescent="0.25">
      <c r="D520"/>
      <c r="E520" s="25"/>
      <c r="F520" s="35"/>
      <c r="G520"/>
      <c r="H520"/>
      <c r="I520"/>
      <c r="J520" s="26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 x14ac:dyDescent="0.25">
      <c r="D521"/>
      <c r="E521" s="25"/>
      <c r="F521" s="35"/>
      <c r="G521"/>
      <c r="H521"/>
      <c r="I521"/>
      <c r="J521" s="26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 x14ac:dyDescent="0.25">
      <c r="D522"/>
      <c r="E522" s="25"/>
      <c r="F522" s="35"/>
      <c r="G522"/>
      <c r="H522"/>
      <c r="I522"/>
      <c r="J522" s="26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 x14ac:dyDescent="0.25">
      <c r="D523"/>
      <c r="E523" s="25"/>
      <c r="F523" s="35"/>
      <c r="G523"/>
      <c r="H523"/>
      <c r="I523"/>
      <c r="J523" s="26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 x14ac:dyDescent="0.25">
      <c r="D524"/>
      <c r="E524" s="25"/>
      <c r="F524" s="35"/>
      <c r="G524"/>
      <c r="H524"/>
      <c r="I524"/>
      <c r="J524" s="26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 x14ac:dyDescent="0.25">
      <c r="D525"/>
      <c r="E525" s="25"/>
      <c r="F525" s="35"/>
      <c r="G525"/>
      <c r="H525"/>
      <c r="I525"/>
      <c r="J525" s="26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 x14ac:dyDescent="0.25">
      <c r="D526"/>
      <c r="E526" s="25"/>
      <c r="F526" s="35"/>
      <c r="G526"/>
      <c r="H526"/>
      <c r="I526"/>
      <c r="J526" s="26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 x14ac:dyDescent="0.25">
      <c r="D527"/>
      <c r="E527" s="25"/>
      <c r="F527" s="35"/>
      <c r="G527"/>
      <c r="H527"/>
      <c r="I527"/>
      <c r="J527" s="26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 x14ac:dyDescent="0.25">
      <c r="D528"/>
      <c r="E528" s="25"/>
      <c r="F528" s="35"/>
      <c r="G528"/>
      <c r="H528"/>
      <c r="I528"/>
      <c r="J528" s="26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 x14ac:dyDescent="0.25">
      <c r="D529"/>
      <c r="E529" s="25"/>
      <c r="F529" s="35"/>
      <c r="G529"/>
      <c r="H529"/>
      <c r="I529"/>
      <c r="J529" s="26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 x14ac:dyDescent="0.25">
      <c r="D530"/>
      <c r="E530" s="25"/>
      <c r="F530" s="35"/>
      <c r="G530"/>
      <c r="H530"/>
      <c r="I530"/>
      <c r="J530" s="26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 x14ac:dyDescent="0.25">
      <c r="D531"/>
      <c r="E531" s="25"/>
      <c r="F531" s="35"/>
      <c r="G531"/>
      <c r="H531"/>
      <c r="I531"/>
      <c r="J531" s="26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 x14ac:dyDescent="0.25">
      <c r="D532"/>
      <c r="E532" s="25"/>
      <c r="F532" s="35"/>
      <c r="G532"/>
      <c r="H532"/>
      <c r="I532"/>
      <c r="J532" s="26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 x14ac:dyDescent="0.25">
      <c r="D533"/>
      <c r="E533" s="25"/>
      <c r="F533" s="35"/>
      <c r="G533"/>
      <c r="H533"/>
      <c r="I533"/>
      <c r="J533" s="26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 x14ac:dyDescent="0.25">
      <c r="D534"/>
      <c r="E534" s="25"/>
      <c r="F534" s="35"/>
      <c r="G534"/>
      <c r="H534"/>
      <c r="I534"/>
      <c r="J534" s="26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 x14ac:dyDescent="0.25">
      <c r="D535"/>
      <c r="E535" s="25"/>
      <c r="F535" s="35"/>
      <c r="G535"/>
      <c r="H535"/>
      <c r="I535"/>
      <c r="J535" s="26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 x14ac:dyDescent="0.25">
      <c r="D536"/>
      <c r="E536" s="25"/>
      <c r="F536" s="35"/>
      <c r="G536"/>
      <c r="H536"/>
      <c r="I536"/>
      <c r="J536" s="26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 x14ac:dyDescent="0.25">
      <c r="D537"/>
      <c r="E537" s="25"/>
      <c r="F537" s="35"/>
      <c r="G537"/>
      <c r="H537"/>
      <c r="I537"/>
      <c r="J537" s="26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 x14ac:dyDescent="0.25">
      <c r="D538"/>
      <c r="E538" s="25"/>
      <c r="F538" s="35"/>
      <c r="G538"/>
      <c r="H538"/>
      <c r="I538"/>
      <c r="J538" s="26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 x14ac:dyDescent="0.25">
      <c r="D539"/>
      <c r="E539" s="25"/>
      <c r="F539" s="35"/>
      <c r="G539"/>
      <c r="H539"/>
      <c r="I539"/>
      <c r="J539" s="26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 x14ac:dyDescent="0.25">
      <c r="D540"/>
      <c r="E540" s="25"/>
      <c r="F540" s="35"/>
      <c r="G540"/>
      <c r="H540"/>
      <c r="I540"/>
      <c r="J540" s="26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 x14ac:dyDescent="0.25">
      <c r="D541"/>
      <c r="E541" s="25"/>
      <c r="F541" s="35"/>
      <c r="G541"/>
      <c r="H541"/>
      <c r="I541"/>
      <c r="J541" s="26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 x14ac:dyDescent="0.25">
      <c r="D542"/>
      <c r="E542" s="25"/>
      <c r="F542" s="35"/>
      <c r="G542"/>
      <c r="H542"/>
      <c r="I542"/>
      <c r="J542" s="26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 x14ac:dyDescent="0.25">
      <c r="D543"/>
      <c r="E543" s="25"/>
      <c r="F543" s="35"/>
      <c r="G543"/>
      <c r="H543"/>
      <c r="I543"/>
      <c r="J543" s="26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 x14ac:dyDescent="0.25">
      <c r="D544"/>
      <c r="E544" s="25"/>
      <c r="F544" s="35"/>
      <c r="G544"/>
      <c r="H544"/>
      <c r="I544"/>
      <c r="J544" s="26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 x14ac:dyDescent="0.25">
      <c r="D545"/>
      <c r="E545" s="25"/>
      <c r="F545" s="35"/>
      <c r="G545"/>
      <c r="H545"/>
      <c r="I545"/>
      <c r="J545" s="26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 x14ac:dyDescent="0.25">
      <c r="D546"/>
      <c r="E546" s="25"/>
      <c r="F546" s="35"/>
      <c r="G546"/>
      <c r="H546"/>
      <c r="I546"/>
      <c r="J546" s="26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 x14ac:dyDescent="0.25">
      <c r="D547"/>
      <c r="E547" s="25"/>
      <c r="F547" s="35"/>
      <c r="G547"/>
      <c r="H547"/>
      <c r="I547"/>
      <c r="J547" s="26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 x14ac:dyDescent="0.25">
      <c r="D548"/>
      <c r="E548" s="25"/>
      <c r="F548" s="35"/>
      <c r="G548"/>
      <c r="H548"/>
      <c r="I548"/>
      <c r="J548" s="26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 x14ac:dyDescent="0.25">
      <c r="D549"/>
      <c r="E549" s="25"/>
      <c r="F549" s="35"/>
      <c r="G549"/>
      <c r="H549"/>
      <c r="I549"/>
      <c r="J549" s="26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 x14ac:dyDescent="0.25">
      <c r="D550"/>
      <c r="E550" s="25"/>
      <c r="F550" s="35"/>
      <c r="G550"/>
      <c r="H550"/>
      <c r="I550"/>
      <c r="J550" s="26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 x14ac:dyDescent="0.25">
      <c r="D551"/>
      <c r="E551" s="25"/>
      <c r="F551" s="35"/>
      <c r="G551"/>
      <c r="H551"/>
      <c r="I551"/>
      <c r="J551" s="26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 x14ac:dyDescent="0.25">
      <c r="D552"/>
      <c r="E552" s="25"/>
      <c r="F552" s="35"/>
      <c r="G552"/>
      <c r="H552"/>
      <c r="I552"/>
      <c r="J552" s="26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 x14ac:dyDescent="0.25">
      <c r="D553"/>
      <c r="E553" s="25"/>
      <c r="F553" s="35"/>
      <c r="G553"/>
      <c r="H553"/>
      <c r="I553"/>
      <c r="J553" s="26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 x14ac:dyDescent="0.25">
      <c r="D554"/>
      <c r="E554" s="25"/>
      <c r="F554" s="35"/>
      <c r="G554"/>
      <c r="H554"/>
      <c r="I554"/>
      <c r="J554" s="26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 x14ac:dyDescent="0.25">
      <c r="D555"/>
      <c r="E555" s="25"/>
      <c r="F555" s="35"/>
      <c r="G555"/>
      <c r="H555"/>
      <c r="I555"/>
      <c r="J555" s="26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 x14ac:dyDescent="0.25">
      <c r="D556"/>
      <c r="E556" s="25"/>
      <c r="F556" s="35"/>
      <c r="G556"/>
      <c r="H556"/>
      <c r="I556"/>
      <c r="J556" s="26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 x14ac:dyDescent="0.25">
      <c r="D557"/>
      <c r="E557" s="25"/>
      <c r="F557" s="35"/>
      <c r="G557"/>
      <c r="H557"/>
      <c r="I557"/>
      <c r="J557" s="26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 x14ac:dyDescent="0.25">
      <c r="D558"/>
      <c r="E558" s="25"/>
      <c r="F558" s="35"/>
      <c r="G558"/>
      <c r="H558"/>
      <c r="I558"/>
      <c r="J558" s="26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 x14ac:dyDescent="0.25">
      <c r="D559"/>
      <c r="E559" s="25"/>
      <c r="F559" s="35"/>
      <c r="G559"/>
      <c r="H559"/>
      <c r="I559"/>
      <c r="J559" s="26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 x14ac:dyDescent="0.25">
      <c r="D560"/>
      <c r="E560" s="25"/>
      <c r="F560" s="35"/>
      <c r="G560"/>
      <c r="H560"/>
      <c r="I560"/>
      <c r="J560" s="26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 x14ac:dyDescent="0.25">
      <c r="D561"/>
      <c r="E561" s="25"/>
      <c r="F561" s="35"/>
      <c r="G561"/>
      <c r="H561"/>
      <c r="I561"/>
      <c r="J561" s="26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 x14ac:dyDescent="0.25">
      <c r="D562"/>
      <c r="E562" s="25"/>
      <c r="F562" s="35"/>
      <c r="G562"/>
      <c r="H562"/>
      <c r="I562"/>
      <c r="J562" s="26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 x14ac:dyDescent="0.25">
      <c r="D563"/>
      <c r="E563" s="25"/>
      <c r="F563" s="35"/>
      <c r="G563"/>
      <c r="H563"/>
      <c r="I563"/>
      <c r="J563" s="26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 x14ac:dyDescent="0.25">
      <c r="D564"/>
      <c r="E564" s="25"/>
      <c r="F564" s="35"/>
      <c r="G564"/>
      <c r="H564"/>
      <c r="I564"/>
      <c r="J564" s="26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 x14ac:dyDescent="0.25">
      <c r="D565"/>
      <c r="E565" s="25"/>
      <c r="F565" s="35"/>
      <c r="G565"/>
      <c r="H565"/>
      <c r="I565"/>
      <c r="J565" s="26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 x14ac:dyDescent="0.25">
      <c r="D566"/>
      <c r="E566" s="25"/>
      <c r="F566" s="35"/>
      <c r="G566"/>
      <c r="H566"/>
      <c r="I566"/>
      <c r="J566" s="26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 x14ac:dyDescent="0.25">
      <c r="D567"/>
      <c r="E567" s="25"/>
      <c r="F567" s="35"/>
      <c r="G567"/>
      <c r="H567"/>
      <c r="I567"/>
      <c r="J567" s="26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 x14ac:dyDescent="0.25">
      <c r="D568"/>
      <c r="E568" s="25"/>
      <c r="F568" s="35"/>
      <c r="G568"/>
      <c r="H568"/>
      <c r="I568"/>
      <c r="J568" s="26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 x14ac:dyDescent="0.25">
      <c r="D569"/>
      <c r="E569" s="25"/>
      <c r="F569" s="35"/>
      <c r="G569"/>
      <c r="H569"/>
      <c r="I569"/>
      <c r="J569" s="26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 x14ac:dyDescent="0.25">
      <c r="D570"/>
      <c r="E570" s="25"/>
      <c r="F570" s="35"/>
      <c r="G570"/>
      <c r="H570"/>
      <c r="I570"/>
      <c r="J570" s="26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 x14ac:dyDescent="0.25">
      <c r="D571"/>
      <c r="E571" s="25"/>
      <c r="F571" s="35"/>
      <c r="G571"/>
      <c r="H571"/>
      <c r="I571"/>
      <c r="J571" s="26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 x14ac:dyDescent="0.25">
      <c r="D572"/>
      <c r="E572" s="25"/>
      <c r="F572" s="35"/>
      <c r="G572"/>
      <c r="H572"/>
      <c r="I572"/>
      <c r="J572" s="26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 x14ac:dyDescent="0.25">
      <c r="D573"/>
      <c r="E573" s="25"/>
      <c r="F573" s="35"/>
      <c r="G573"/>
      <c r="H573"/>
      <c r="I573"/>
      <c r="J573" s="26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 x14ac:dyDescent="0.25">
      <c r="D574"/>
      <c r="E574" s="25"/>
      <c r="F574" s="35"/>
      <c r="G574"/>
      <c r="H574"/>
      <c r="I574"/>
      <c r="J574" s="26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 x14ac:dyDescent="0.25">
      <c r="D575"/>
      <c r="E575" s="25"/>
      <c r="F575" s="35"/>
      <c r="G575"/>
      <c r="H575"/>
      <c r="I575"/>
      <c r="J575" s="26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 x14ac:dyDescent="0.25">
      <c r="D576"/>
      <c r="E576" s="25"/>
      <c r="F576" s="35"/>
      <c r="G576"/>
      <c r="H576"/>
      <c r="I576"/>
      <c r="J576" s="26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 x14ac:dyDescent="0.25">
      <c r="D577"/>
      <c r="E577" s="25"/>
      <c r="F577" s="35"/>
      <c r="G577"/>
      <c r="H577"/>
      <c r="I577"/>
      <c r="J577" s="26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 x14ac:dyDescent="0.25">
      <c r="D578"/>
      <c r="E578" s="25"/>
      <c r="F578" s="35"/>
      <c r="G578"/>
      <c r="H578"/>
      <c r="I578"/>
      <c r="J578" s="26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 x14ac:dyDescent="0.25">
      <c r="D579"/>
      <c r="E579" s="25"/>
      <c r="F579" s="35"/>
      <c r="G579"/>
      <c r="H579"/>
      <c r="I579"/>
      <c r="J579" s="26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 x14ac:dyDescent="0.25">
      <c r="D580"/>
      <c r="E580" s="25"/>
      <c r="F580" s="35"/>
      <c r="G580"/>
      <c r="H580"/>
      <c r="I580"/>
      <c r="J580" s="26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 x14ac:dyDescent="0.25">
      <c r="D581"/>
      <c r="E581" s="25"/>
      <c r="F581" s="35"/>
      <c r="G581"/>
      <c r="H581"/>
      <c r="I581"/>
      <c r="J581" s="26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 x14ac:dyDescent="0.25">
      <c r="D582"/>
      <c r="E582" s="25"/>
      <c r="F582" s="35"/>
      <c r="G582"/>
      <c r="H582"/>
      <c r="I582"/>
      <c r="J582" s="26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 x14ac:dyDescent="0.25">
      <c r="D583"/>
      <c r="E583" s="25"/>
      <c r="F583" s="35"/>
      <c r="G583"/>
      <c r="H583"/>
      <c r="I583"/>
      <c r="J583" s="26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 x14ac:dyDescent="0.25">
      <c r="D584"/>
      <c r="E584" s="25"/>
      <c r="F584" s="35"/>
      <c r="G584"/>
      <c r="H584"/>
      <c r="I584"/>
      <c r="J584" s="26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 x14ac:dyDescent="0.25">
      <c r="D585"/>
      <c r="E585" s="25"/>
      <c r="F585" s="35"/>
      <c r="G585"/>
      <c r="H585"/>
      <c r="I585"/>
      <c r="J585" s="26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 x14ac:dyDescent="0.25">
      <c r="D586"/>
      <c r="E586" s="25"/>
      <c r="F586" s="35"/>
      <c r="G586"/>
      <c r="H586"/>
      <c r="I586"/>
      <c r="J586" s="26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 x14ac:dyDescent="0.25">
      <c r="D587"/>
      <c r="E587" s="25"/>
      <c r="F587" s="35"/>
      <c r="G587"/>
      <c r="H587"/>
      <c r="I587"/>
      <c r="J587" s="26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 x14ac:dyDescent="0.25">
      <c r="D588"/>
      <c r="E588" s="25"/>
      <c r="F588" s="35"/>
      <c r="G588"/>
      <c r="H588"/>
      <c r="I588"/>
      <c r="J588" s="26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 x14ac:dyDescent="0.25">
      <c r="D589"/>
      <c r="E589" s="25"/>
      <c r="F589" s="35"/>
      <c r="G589"/>
      <c r="H589"/>
      <c r="I589"/>
      <c r="J589" s="26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 x14ac:dyDescent="0.25">
      <c r="D590"/>
      <c r="E590" s="25"/>
      <c r="F590" s="35"/>
      <c r="G590"/>
      <c r="H590"/>
      <c r="I590"/>
      <c r="J590" s="26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 x14ac:dyDescent="0.25">
      <c r="D591"/>
      <c r="E591" s="25"/>
      <c r="F591" s="35"/>
      <c r="G591"/>
      <c r="H591"/>
      <c r="I591"/>
      <c r="J591" s="26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 x14ac:dyDescent="0.25">
      <c r="D592"/>
      <c r="E592" s="25"/>
      <c r="F592" s="35"/>
      <c r="G592"/>
      <c r="H592"/>
      <c r="I592"/>
      <c r="J592" s="26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 x14ac:dyDescent="0.25">
      <c r="D593"/>
      <c r="E593" s="25"/>
      <c r="F593" s="35"/>
      <c r="G593"/>
      <c r="H593"/>
      <c r="I593"/>
      <c r="J593" s="26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 x14ac:dyDescent="0.25">
      <c r="D594"/>
      <c r="E594" s="25"/>
      <c r="F594" s="35"/>
      <c r="G594"/>
      <c r="H594"/>
      <c r="I594"/>
      <c r="J594" s="26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 x14ac:dyDescent="0.25">
      <c r="D595"/>
      <c r="E595" s="25"/>
      <c r="F595" s="35"/>
      <c r="G595"/>
      <c r="H595"/>
      <c r="I595"/>
      <c r="J595" s="26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 x14ac:dyDescent="0.25">
      <c r="D596"/>
      <c r="E596" s="25"/>
      <c r="F596" s="35"/>
      <c r="G596"/>
      <c r="H596"/>
      <c r="I596"/>
      <c r="J596" s="26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 x14ac:dyDescent="0.25">
      <c r="D597"/>
      <c r="E597" s="25"/>
      <c r="F597" s="35"/>
      <c r="G597"/>
      <c r="H597"/>
      <c r="I597"/>
      <c r="J597" s="26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 x14ac:dyDescent="0.25">
      <c r="D598"/>
      <c r="E598" s="25"/>
      <c r="F598" s="35"/>
      <c r="G598"/>
      <c r="H598"/>
      <c r="I598"/>
      <c r="J598" s="26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 x14ac:dyDescent="0.25">
      <c r="D599"/>
      <c r="E599" s="25"/>
      <c r="F599" s="35"/>
      <c r="G599"/>
      <c r="H599"/>
      <c r="I599"/>
      <c r="J599" s="26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 x14ac:dyDescent="0.25">
      <c r="D600"/>
      <c r="E600" s="25"/>
      <c r="F600" s="35"/>
      <c r="G600"/>
      <c r="H600"/>
      <c r="I600"/>
      <c r="J600" s="26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 x14ac:dyDescent="0.25">
      <c r="D601"/>
      <c r="E601" s="25"/>
      <c r="F601" s="35"/>
      <c r="G601"/>
      <c r="H601"/>
      <c r="I601"/>
      <c r="J601" s="26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 x14ac:dyDescent="0.25">
      <c r="D602"/>
      <c r="E602" s="25"/>
      <c r="F602" s="35"/>
      <c r="G602"/>
      <c r="H602"/>
      <c r="I602"/>
      <c r="J602" s="26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 x14ac:dyDescent="0.25">
      <c r="D603"/>
      <c r="E603" s="25"/>
      <c r="F603" s="35"/>
      <c r="G603"/>
      <c r="H603"/>
      <c r="I603"/>
      <c r="J603" s="26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 x14ac:dyDescent="0.25">
      <c r="D604"/>
      <c r="E604" s="25"/>
      <c r="F604" s="35"/>
      <c r="G604"/>
      <c r="H604"/>
      <c r="I604"/>
      <c r="J604" s="26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 x14ac:dyDescent="0.25">
      <c r="D605"/>
      <c r="E605" s="25"/>
      <c r="F605" s="35"/>
      <c r="G605"/>
      <c r="H605"/>
      <c r="I605"/>
      <c r="J605" s="26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 x14ac:dyDescent="0.25">
      <c r="D606"/>
      <c r="E606" s="25"/>
      <c r="F606" s="35"/>
      <c r="G606"/>
      <c r="H606"/>
      <c r="I606"/>
      <c r="J606" s="26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 x14ac:dyDescent="0.25">
      <c r="D607"/>
      <c r="E607" s="25"/>
      <c r="F607" s="35"/>
      <c r="G607"/>
      <c r="H607"/>
      <c r="I607"/>
      <c r="J607" s="26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 x14ac:dyDescent="0.25">
      <c r="D608"/>
      <c r="E608" s="25"/>
      <c r="F608" s="35"/>
      <c r="G608"/>
      <c r="H608"/>
      <c r="I608"/>
      <c r="J608" s="26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 x14ac:dyDescent="0.25">
      <c r="D609"/>
      <c r="E609" s="25"/>
      <c r="F609" s="35"/>
      <c r="G609"/>
      <c r="H609"/>
      <c r="I609"/>
      <c r="J609" s="26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 x14ac:dyDescent="0.25">
      <c r="D610"/>
      <c r="E610" s="25"/>
      <c r="F610" s="35"/>
      <c r="G610"/>
      <c r="H610"/>
      <c r="I610"/>
      <c r="J610" s="26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 x14ac:dyDescent="0.25">
      <c r="D611"/>
      <c r="E611" s="25"/>
      <c r="F611" s="35"/>
      <c r="G611"/>
      <c r="H611"/>
      <c r="I611"/>
      <c r="J611" s="26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 x14ac:dyDescent="0.25">
      <c r="D612"/>
      <c r="E612" s="25"/>
      <c r="F612" s="35"/>
      <c r="G612"/>
      <c r="H612"/>
      <c r="I612"/>
      <c r="J612" s="26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 x14ac:dyDescent="0.25">
      <c r="D613"/>
      <c r="E613" s="25"/>
      <c r="F613" s="35"/>
      <c r="G613"/>
      <c r="H613"/>
      <c r="I613"/>
      <c r="J613" s="26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 x14ac:dyDescent="0.25">
      <c r="D614"/>
      <c r="E614" s="25"/>
      <c r="F614" s="35"/>
      <c r="G614"/>
      <c r="H614"/>
      <c r="I614"/>
      <c r="J614" s="26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 x14ac:dyDescent="0.25">
      <c r="D615"/>
      <c r="E615" s="25"/>
      <c r="F615" s="35"/>
      <c r="G615"/>
      <c r="H615"/>
      <c r="I615"/>
      <c r="J615" s="26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 x14ac:dyDescent="0.25">
      <c r="D616"/>
      <c r="E616" s="25"/>
      <c r="F616" s="35"/>
      <c r="G616"/>
      <c r="H616"/>
      <c r="I616"/>
      <c r="J616" s="26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 x14ac:dyDescent="0.25">
      <c r="D617"/>
      <c r="E617" s="25"/>
      <c r="F617" s="35"/>
      <c r="G617"/>
      <c r="H617"/>
      <c r="I617"/>
      <c r="J617" s="26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 x14ac:dyDescent="0.25">
      <c r="D618"/>
      <c r="E618" s="25"/>
      <c r="F618" s="35"/>
      <c r="G618"/>
      <c r="H618"/>
      <c r="I618"/>
      <c r="J618" s="26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 x14ac:dyDescent="0.25">
      <c r="D619"/>
      <c r="E619" s="25"/>
      <c r="F619" s="35"/>
      <c r="G619"/>
      <c r="H619"/>
      <c r="I619"/>
      <c r="J619" s="26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 x14ac:dyDescent="0.25">
      <c r="D620"/>
      <c r="E620" s="25"/>
      <c r="F620" s="35"/>
      <c r="G620"/>
      <c r="H620"/>
      <c r="I620"/>
      <c r="J620" s="26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 x14ac:dyDescent="0.25">
      <c r="D621"/>
      <c r="E621" s="25"/>
      <c r="F621" s="35"/>
      <c r="G621"/>
      <c r="H621"/>
      <c r="I621"/>
      <c r="J621" s="26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 x14ac:dyDescent="0.25">
      <c r="D622"/>
      <c r="E622" s="25"/>
      <c r="F622" s="35"/>
      <c r="G622"/>
      <c r="H622"/>
      <c r="I622"/>
      <c r="J622" s="26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 x14ac:dyDescent="0.25">
      <c r="D623"/>
      <c r="E623" s="25"/>
      <c r="F623" s="35"/>
      <c r="G623"/>
      <c r="H623"/>
      <c r="I623"/>
      <c r="J623" s="26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 x14ac:dyDescent="0.25">
      <c r="D624"/>
      <c r="E624" s="25"/>
      <c r="F624" s="35"/>
      <c r="G624"/>
      <c r="H624"/>
      <c r="I624"/>
      <c r="J624" s="26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 x14ac:dyDescent="0.25">
      <c r="D625"/>
      <c r="E625" s="25"/>
      <c r="F625" s="35"/>
      <c r="G625"/>
      <c r="H625"/>
      <c r="I625"/>
      <c r="J625" s="26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 x14ac:dyDescent="0.25">
      <c r="D626"/>
      <c r="E626" s="25"/>
      <c r="F626" s="35"/>
      <c r="G626"/>
      <c r="H626"/>
      <c r="I626"/>
      <c r="J626" s="26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 x14ac:dyDescent="0.25">
      <c r="D627"/>
      <c r="E627" s="25"/>
      <c r="F627" s="35"/>
      <c r="G627"/>
      <c r="H627"/>
      <c r="I627"/>
      <c r="J627" s="26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 x14ac:dyDescent="0.25">
      <c r="D628"/>
      <c r="E628" s="25"/>
      <c r="F628" s="35"/>
      <c r="G628"/>
      <c r="H628"/>
      <c r="I628"/>
      <c r="J628" s="26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 x14ac:dyDescent="0.25">
      <c r="D629"/>
      <c r="E629" s="25"/>
      <c r="F629" s="35"/>
      <c r="G629"/>
      <c r="H629"/>
      <c r="I629"/>
      <c r="J629" s="26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 x14ac:dyDescent="0.25">
      <c r="D630"/>
      <c r="E630" s="25"/>
      <c r="F630" s="35"/>
      <c r="G630"/>
      <c r="H630"/>
      <c r="I630"/>
      <c r="J630" s="26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 x14ac:dyDescent="0.25">
      <c r="D631"/>
      <c r="E631" s="25"/>
      <c r="F631" s="35"/>
      <c r="G631"/>
      <c r="H631"/>
      <c r="I631"/>
      <c r="J631" s="26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 x14ac:dyDescent="0.25">
      <c r="D632"/>
      <c r="E632" s="25"/>
      <c r="F632" s="35"/>
      <c r="G632"/>
      <c r="H632"/>
      <c r="I632"/>
      <c r="J632" s="26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 x14ac:dyDescent="0.25">
      <c r="D633"/>
      <c r="E633" s="25"/>
      <c r="F633" s="35"/>
      <c r="G633"/>
      <c r="H633"/>
      <c r="I633"/>
      <c r="J633" s="26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 x14ac:dyDescent="0.25">
      <c r="D634"/>
      <c r="E634" s="25"/>
      <c r="F634" s="35"/>
      <c r="G634"/>
      <c r="H634"/>
      <c r="I634"/>
      <c r="J634" s="26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 x14ac:dyDescent="0.25">
      <c r="D635"/>
      <c r="E635" s="25"/>
      <c r="F635" s="35"/>
      <c r="G635"/>
      <c r="H635"/>
      <c r="I635"/>
      <c r="J635" s="26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 x14ac:dyDescent="0.25">
      <c r="D636"/>
      <c r="E636" s="25"/>
      <c r="F636" s="35"/>
      <c r="G636"/>
      <c r="H636"/>
      <c r="I636"/>
      <c r="J636" s="26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 x14ac:dyDescent="0.25">
      <c r="D637"/>
      <c r="E637" s="25"/>
      <c r="F637" s="35"/>
      <c r="G637"/>
      <c r="H637"/>
      <c r="I637"/>
      <c r="J637" s="26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 x14ac:dyDescent="0.25">
      <c r="D638"/>
      <c r="E638" s="25"/>
      <c r="F638" s="35"/>
      <c r="G638"/>
      <c r="H638"/>
      <c r="I638"/>
      <c r="J638" s="26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 x14ac:dyDescent="0.25">
      <c r="D639"/>
      <c r="E639" s="25"/>
      <c r="F639" s="35"/>
      <c r="G639"/>
      <c r="H639"/>
      <c r="I639"/>
      <c r="J639" s="26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 x14ac:dyDescent="0.25">
      <c r="D640"/>
      <c r="E640" s="25"/>
      <c r="F640" s="35"/>
      <c r="G640"/>
      <c r="H640"/>
      <c r="I640"/>
      <c r="J640" s="26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 x14ac:dyDescent="0.25">
      <c r="D641"/>
      <c r="E641" s="25"/>
      <c r="F641" s="35"/>
      <c r="G641"/>
      <c r="H641"/>
      <c r="I641"/>
      <c r="J641" s="26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 x14ac:dyDescent="0.25">
      <c r="D642"/>
      <c r="E642" s="25"/>
      <c r="F642" s="35"/>
      <c r="G642"/>
      <c r="H642"/>
      <c r="I642"/>
      <c r="J642" s="26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 x14ac:dyDescent="0.25">
      <c r="D643"/>
      <c r="E643" s="25"/>
      <c r="F643" s="35"/>
      <c r="G643"/>
      <c r="H643"/>
      <c r="I643"/>
      <c r="J643" s="26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 x14ac:dyDescent="0.25">
      <c r="D644"/>
      <c r="E644" s="25"/>
      <c r="F644" s="35"/>
      <c r="G644"/>
      <c r="H644"/>
      <c r="I644"/>
      <c r="J644" s="26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 x14ac:dyDescent="0.25">
      <c r="D645"/>
      <c r="E645" s="25"/>
      <c r="F645" s="35"/>
      <c r="G645"/>
      <c r="H645"/>
      <c r="I645"/>
      <c r="J645" s="26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 x14ac:dyDescent="0.25">
      <c r="D646"/>
      <c r="E646" s="25"/>
      <c r="F646" s="35"/>
      <c r="G646"/>
      <c r="H646"/>
      <c r="I646"/>
      <c r="J646" s="26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 x14ac:dyDescent="0.25">
      <c r="D647"/>
      <c r="E647" s="25"/>
      <c r="F647" s="35"/>
      <c r="G647"/>
      <c r="H647"/>
      <c r="I647"/>
      <c r="J647" s="26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 x14ac:dyDescent="0.25">
      <c r="D648"/>
      <c r="E648" s="25"/>
      <c r="F648" s="35"/>
      <c r="G648"/>
      <c r="H648"/>
      <c r="I648"/>
      <c r="J648" s="26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 x14ac:dyDescent="0.25">
      <c r="D649"/>
      <c r="E649" s="25"/>
      <c r="F649" s="35"/>
      <c r="G649"/>
      <c r="H649"/>
      <c r="I649"/>
      <c r="J649" s="26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 x14ac:dyDescent="0.25">
      <c r="D650"/>
      <c r="E650" s="25"/>
      <c r="F650" s="35"/>
      <c r="G650"/>
      <c r="H650"/>
      <c r="I650"/>
      <c r="J650" s="26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 x14ac:dyDescent="0.25">
      <c r="D651"/>
      <c r="E651" s="25"/>
      <c r="F651" s="35"/>
      <c r="G651"/>
      <c r="H651"/>
      <c r="I651"/>
      <c r="J651" s="26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 x14ac:dyDescent="0.25">
      <c r="D652"/>
      <c r="E652" s="25"/>
      <c r="F652" s="35"/>
      <c r="G652"/>
      <c r="H652"/>
      <c r="I652"/>
      <c r="J652" s="26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 x14ac:dyDescent="0.25">
      <c r="D653"/>
      <c r="E653" s="25"/>
      <c r="F653" s="35"/>
      <c r="G653"/>
      <c r="H653"/>
      <c r="I653"/>
      <c r="J653" s="26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 x14ac:dyDescent="0.25">
      <c r="D654"/>
      <c r="E654" s="25"/>
      <c r="F654" s="35"/>
      <c r="G654"/>
      <c r="H654"/>
      <c r="I654"/>
      <c r="J654" s="26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 x14ac:dyDescent="0.25">
      <c r="D655"/>
      <c r="E655" s="25"/>
      <c r="F655" s="35"/>
      <c r="G655"/>
      <c r="H655"/>
      <c r="I655"/>
      <c r="J655" s="26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 x14ac:dyDescent="0.25">
      <c r="D656"/>
      <c r="E656" s="25"/>
      <c r="F656" s="35"/>
      <c r="G656"/>
      <c r="H656"/>
      <c r="I656"/>
      <c r="J656" s="26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 x14ac:dyDescent="0.25">
      <c r="D657"/>
      <c r="E657" s="25"/>
      <c r="F657" s="35"/>
      <c r="G657"/>
      <c r="H657"/>
      <c r="I657"/>
      <c r="J657" s="26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 x14ac:dyDescent="0.25">
      <c r="D658"/>
      <c r="E658" s="25"/>
      <c r="F658" s="35"/>
      <c r="G658"/>
      <c r="H658"/>
      <c r="I658"/>
      <c r="J658" s="26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 x14ac:dyDescent="0.25">
      <c r="D659"/>
      <c r="E659" s="25"/>
      <c r="F659" s="35"/>
      <c r="G659"/>
      <c r="H659"/>
      <c r="I659"/>
      <c r="J659" s="26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 x14ac:dyDescent="0.25">
      <c r="D660"/>
      <c r="E660" s="25"/>
      <c r="F660" s="35"/>
      <c r="G660"/>
      <c r="H660"/>
      <c r="I660"/>
      <c r="J660" s="26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 x14ac:dyDescent="0.25">
      <c r="D661"/>
      <c r="E661" s="25"/>
      <c r="F661" s="35"/>
      <c r="G661"/>
      <c r="H661"/>
      <c r="I661"/>
      <c r="J661" s="26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 x14ac:dyDescent="0.25">
      <c r="D662"/>
      <c r="E662" s="25"/>
      <c r="F662" s="35"/>
      <c r="G662"/>
      <c r="H662"/>
      <c r="I662"/>
      <c r="J662" s="26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 x14ac:dyDescent="0.25">
      <c r="D663"/>
      <c r="E663" s="25"/>
      <c r="F663" s="35"/>
      <c r="G663"/>
      <c r="H663"/>
      <c r="I663"/>
      <c r="J663" s="26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 x14ac:dyDescent="0.25">
      <c r="D664"/>
      <c r="E664" s="25"/>
      <c r="F664" s="35"/>
      <c r="G664"/>
      <c r="H664"/>
      <c r="I664"/>
      <c r="J664" s="26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 x14ac:dyDescent="0.25">
      <c r="D665"/>
      <c r="E665" s="25"/>
      <c r="F665" s="35"/>
      <c r="G665"/>
      <c r="H665"/>
      <c r="I665"/>
      <c r="J665" s="26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 x14ac:dyDescent="0.25">
      <c r="D666"/>
      <c r="E666" s="25"/>
      <c r="F666" s="35"/>
      <c r="G666"/>
      <c r="H666"/>
      <c r="I666"/>
      <c r="J666" s="26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 x14ac:dyDescent="0.25">
      <c r="D667"/>
      <c r="E667" s="25"/>
      <c r="F667" s="35"/>
      <c r="G667"/>
      <c r="H667"/>
      <c r="I667"/>
      <c r="J667" s="26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 x14ac:dyDescent="0.25">
      <c r="D668"/>
      <c r="E668" s="25"/>
      <c r="F668" s="35"/>
      <c r="G668"/>
      <c r="H668"/>
      <c r="I668"/>
      <c r="J668" s="26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 x14ac:dyDescent="0.25">
      <c r="D669"/>
      <c r="E669" s="25"/>
      <c r="F669" s="35"/>
      <c r="G669"/>
      <c r="H669"/>
      <c r="I669"/>
      <c r="J669" s="26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 x14ac:dyDescent="0.25">
      <c r="D670"/>
      <c r="E670" s="25"/>
      <c r="F670" s="35"/>
      <c r="G670"/>
      <c r="H670"/>
      <c r="I670"/>
      <c r="J670" s="26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 x14ac:dyDescent="0.25">
      <c r="D671"/>
      <c r="E671" s="25"/>
      <c r="F671" s="35"/>
      <c r="G671"/>
      <c r="H671"/>
      <c r="I671"/>
      <c r="J671" s="26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 x14ac:dyDescent="0.25">
      <c r="D672"/>
      <c r="E672" s="25"/>
      <c r="F672" s="35"/>
      <c r="G672"/>
      <c r="H672"/>
      <c r="I672"/>
      <c r="J672" s="26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 x14ac:dyDescent="0.25">
      <c r="D673"/>
      <c r="E673" s="25"/>
      <c r="F673" s="35"/>
      <c r="G673"/>
      <c r="H673"/>
      <c r="I673"/>
      <c r="J673" s="26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 x14ac:dyDescent="0.25">
      <c r="D674"/>
      <c r="E674" s="25"/>
      <c r="F674" s="35"/>
      <c r="G674"/>
      <c r="H674"/>
      <c r="I674"/>
      <c r="J674" s="26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 x14ac:dyDescent="0.25">
      <c r="D675"/>
      <c r="E675" s="25"/>
      <c r="F675" s="35"/>
      <c r="G675"/>
      <c r="H675"/>
      <c r="I675"/>
      <c r="J675" s="26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 x14ac:dyDescent="0.25">
      <c r="D676"/>
      <c r="E676" s="25"/>
      <c r="F676" s="35"/>
      <c r="G676"/>
      <c r="H676"/>
      <c r="I676"/>
      <c r="J676" s="26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 x14ac:dyDescent="0.25">
      <c r="D677"/>
      <c r="E677" s="25"/>
      <c r="F677" s="35"/>
      <c r="G677"/>
      <c r="H677"/>
      <c r="I677"/>
      <c r="J677" s="26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 x14ac:dyDescent="0.25">
      <c r="D678"/>
      <c r="E678" s="25"/>
      <c r="F678" s="35"/>
      <c r="G678"/>
      <c r="H678"/>
      <c r="I678"/>
      <c r="J678" s="26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 x14ac:dyDescent="0.25">
      <c r="D679"/>
      <c r="E679" s="25"/>
      <c r="F679" s="35"/>
      <c r="G679"/>
      <c r="H679"/>
      <c r="I679"/>
      <c r="J679" s="26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 x14ac:dyDescent="0.25">
      <c r="D680"/>
      <c r="E680" s="25"/>
      <c r="F680" s="35"/>
      <c r="G680"/>
      <c r="H680"/>
      <c r="I680"/>
      <c r="J680" s="26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 x14ac:dyDescent="0.25">
      <c r="D681"/>
      <c r="E681" s="25"/>
      <c r="F681" s="35"/>
      <c r="G681"/>
      <c r="H681"/>
      <c r="I681"/>
      <c r="J681" s="26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 x14ac:dyDescent="0.25">
      <c r="D682"/>
      <c r="E682" s="25"/>
      <c r="F682" s="35"/>
      <c r="G682"/>
      <c r="H682"/>
      <c r="I682"/>
      <c r="J682" s="26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 x14ac:dyDescent="0.25">
      <c r="D683"/>
      <c r="E683" s="25"/>
      <c r="F683" s="35"/>
      <c r="G683"/>
      <c r="H683"/>
      <c r="I683"/>
      <c r="J683" s="26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 x14ac:dyDescent="0.25">
      <c r="D684"/>
      <c r="E684" s="25"/>
      <c r="F684" s="35"/>
      <c r="G684"/>
      <c r="H684"/>
      <c r="I684"/>
      <c r="J684" s="26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 x14ac:dyDescent="0.25">
      <c r="D685"/>
      <c r="E685" s="25"/>
      <c r="F685" s="35"/>
      <c r="G685"/>
      <c r="H685"/>
      <c r="I685"/>
      <c r="J685" s="26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 x14ac:dyDescent="0.25">
      <c r="D686"/>
      <c r="E686" s="25"/>
      <c r="F686" s="35"/>
      <c r="G686"/>
      <c r="H686"/>
      <c r="I686"/>
      <c r="J686" s="26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 x14ac:dyDescent="0.25">
      <c r="D687"/>
      <c r="E687" s="25"/>
      <c r="F687" s="35"/>
      <c r="G687"/>
      <c r="H687"/>
      <c r="I687"/>
      <c r="J687" s="26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 x14ac:dyDescent="0.25">
      <c r="D688"/>
      <c r="E688" s="25"/>
      <c r="F688" s="35"/>
      <c r="G688"/>
      <c r="H688"/>
      <c r="I688"/>
      <c r="J688" s="26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 x14ac:dyDescent="0.25">
      <c r="D689"/>
      <c r="E689" s="25"/>
      <c r="F689" s="35"/>
      <c r="G689"/>
      <c r="H689"/>
      <c r="I689"/>
      <c r="J689" s="26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 x14ac:dyDescent="0.25">
      <c r="D690"/>
      <c r="E690" s="25"/>
      <c r="F690" s="35"/>
      <c r="G690"/>
      <c r="H690"/>
      <c r="I690"/>
      <c r="J690" s="26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 x14ac:dyDescent="0.25">
      <c r="D691"/>
      <c r="E691" s="25"/>
      <c r="F691" s="35"/>
      <c r="G691"/>
      <c r="H691"/>
      <c r="I691"/>
      <c r="J691" s="26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 x14ac:dyDescent="0.25">
      <c r="D692"/>
      <c r="E692" s="25"/>
      <c r="F692" s="35"/>
      <c r="G692"/>
      <c r="H692"/>
      <c r="I692"/>
      <c r="J692" s="26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 x14ac:dyDescent="0.25">
      <c r="D693"/>
      <c r="E693" s="25"/>
      <c r="F693" s="35"/>
      <c r="G693"/>
      <c r="H693"/>
      <c r="I693"/>
      <c r="J693" s="26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 x14ac:dyDescent="0.25">
      <c r="D694"/>
      <c r="E694" s="25"/>
      <c r="F694" s="35"/>
      <c r="G694"/>
      <c r="H694"/>
      <c r="I694"/>
      <c r="J694" s="26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 x14ac:dyDescent="0.25">
      <c r="D695"/>
      <c r="E695" s="25"/>
      <c r="F695" s="35"/>
      <c r="G695"/>
      <c r="H695"/>
      <c r="I695"/>
      <c r="J695" s="26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 x14ac:dyDescent="0.25">
      <c r="D696"/>
      <c r="E696" s="25"/>
      <c r="F696" s="35"/>
      <c r="G696"/>
      <c r="H696"/>
      <c r="I696"/>
      <c r="J696" s="26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 x14ac:dyDescent="0.25">
      <c r="D697"/>
      <c r="E697" s="25"/>
      <c r="F697" s="35"/>
      <c r="G697"/>
      <c r="H697"/>
      <c r="I697"/>
      <c r="J697" s="26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 x14ac:dyDescent="0.25">
      <c r="D698"/>
      <c r="E698" s="25"/>
      <c r="F698" s="35"/>
      <c r="G698"/>
      <c r="H698"/>
      <c r="I698"/>
      <c r="J698" s="26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 x14ac:dyDescent="0.25">
      <c r="D699"/>
      <c r="E699" s="25"/>
      <c r="F699" s="35"/>
      <c r="G699"/>
      <c r="H699"/>
      <c r="I699"/>
      <c r="J699" s="26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 x14ac:dyDescent="0.25">
      <c r="D700"/>
      <c r="E700" s="25"/>
      <c r="F700" s="35"/>
      <c r="G700"/>
      <c r="H700"/>
      <c r="I700"/>
      <c r="J700" s="26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 x14ac:dyDescent="0.25">
      <c r="D701"/>
      <c r="E701" s="25"/>
      <c r="F701" s="35"/>
      <c r="G701"/>
      <c r="H701"/>
      <c r="I701"/>
      <c r="J701" s="26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 x14ac:dyDescent="0.25">
      <c r="D702"/>
      <c r="E702" s="25"/>
      <c r="F702" s="35"/>
      <c r="G702"/>
      <c r="H702"/>
      <c r="I702"/>
      <c r="J702" s="26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 x14ac:dyDescent="0.25">
      <c r="D703"/>
      <c r="E703" s="25"/>
      <c r="F703" s="35"/>
      <c r="G703"/>
      <c r="H703"/>
      <c r="I703"/>
      <c r="J703" s="26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 x14ac:dyDescent="0.25">
      <c r="D704"/>
      <c r="E704" s="25"/>
      <c r="F704" s="35"/>
      <c r="G704"/>
      <c r="H704"/>
      <c r="I704"/>
      <c r="J704" s="26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 x14ac:dyDescent="0.25">
      <c r="D705"/>
      <c r="E705" s="25"/>
      <c r="F705" s="35"/>
      <c r="G705"/>
      <c r="H705"/>
      <c r="I705"/>
      <c r="J705" s="26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 x14ac:dyDescent="0.25">
      <c r="D706"/>
      <c r="E706" s="25"/>
      <c r="F706" s="35"/>
      <c r="G706"/>
      <c r="H706"/>
      <c r="I706"/>
      <c r="J706" s="26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 x14ac:dyDescent="0.25">
      <c r="D707"/>
      <c r="E707" s="25"/>
      <c r="F707" s="35"/>
      <c r="G707"/>
      <c r="H707"/>
      <c r="I707"/>
      <c r="J707" s="26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 x14ac:dyDescent="0.25">
      <c r="D708"/>
      <c r="E708" s="25"/>
      <c r="F708" s="35"/>
      <c r="G708"/>
      <c r="H708"/>
      <c r="I708"/>
      <c r="J708" s="26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 x14ac:dyDescent="0.25">
      <c r="D709"/>
      <c r="E709" s="25"/>
      <c r="F709" s="35"/>
      <c r="G709"/>
      <c r="H709"/>
      <c r="I709"/>
      <c r="J709" s="26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 x14ac:dyDescent="0.25">
      <c r="D710"/>
      <c r="E710" s="25"/>
      <c r="F710" s="35"/>
      <c r="G710"/>
      <c r="H710"/>
      <c r="I710"/>
      <c r="J710" s="26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 x14ac:dyDescent="0.25">
      <c r="D711"/>
      <c r="E711" s="25"/>
      <c r="F711" s="35"/>
      <c r="G711"/>
      <c r="H711"/>
      <c r="I711"/>
      <c r="J711" s="26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 x14ac:dyDescent="0.25">
      <c r="D712"/>
      <c r="E712" s="25"/>
      <c r="F712" s="35"/>
      <c r="G712"/>
      <c r="H712"/>
      <c r="I712"/>
      <c r="J712" s="26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 x14ac:dyDescent="0.25">
      <c r="D713"/>
      <c r="E713" s="25"/>
      <c r="F713" s="35"/>
      <c r="G713"/>
      <c r="H713"/>
      <c r="I713"/>
      <c r="J713" s="26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 x14ac:dyDescent="0.25">
      <c r="D714"/>
      <c r="E714" s="25"/>
      <c r="F714" s="35"/>
      <c r="G714"/>
      <c r="H714"/>
      <c r="I714"/>
      <c r="J714" s="26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 x14ac:dyDescent="0.25">
      <c r="D715"/>
      <c r="E715" s="25"/>
      <c r="F715" s="35"/>
      <c r="G715"/>
      <c r="H715"/>
      <c r="I715"/>
      <c r="J715" s="26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 x14ac:dyDescent="0.25">
      <c r="D716"/>
      <c r="E716" s="25"/>
      <c r="F716" s="35"/>
      <c r="G716"/>
      <c r="H716"/>
      <c r="I716"/>
      <c r="J716" s="26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 x14ac:dyDescent="0.25">
      <c r="D717"/>
      <c r="E717" s="25"/>
      <c r="F717" s="35"/>
      <c r="G717"/>
      <c r="H717"/>
      <c r="I717"/>
      <c r="J717" s="26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 x14ac:dyDescent="0.25">
      <c r="D718"/>
      <c r="E718" s="25"/>
      <c r="F718" s="35"/>
      <c r="G718"/>
      <c r="H718"/>
      <c r="I718"/>
      <c r="J718" s="26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 x14ac:dyDescent="0.25">
      <c r="D719"/>
      <c r="E719" s="25"/>
      <c r="F719" s="35"/>
      <c r="G719"/>
      <c r="H719"/>
      <c r="I719"/>
      <c r="J719" s="26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 x14ac:dyDescent="0.25">
      <c r="D720"/>
      <c r="E720" s="25"/>
      <c r="F720" s="35"/>
      <c r="G720"/>
      <c r="H720"/>
      <c r="I720"/>
      <c r="J720" s="26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 x14ac:dyDescent="0.25">
      <c r="D721"/>
      <c r="E721" s="25"/>
      <c r="F721" s="35"/>
      <c r="G721"/>
      <c r="H721"/>
      <c r="I721"/>
      <c r="J721" s="26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 x14ac:dyDescent="0.25">
      <c r="D722"/>
      <c r="E722" s="25"/>
      <c r="F722" s="35"/>
      <c r="G722"/>
      <c r="H722"/>
      <c r="I722"/>
      <c r="J722" s="26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 x14ac:dyDescent="0.25">
      <c r="D723"/>
      <c r="E723" s="25"/>
      <c r="F723" s="35"/>
      <c r="G723"/>
      <c r="H723"/>
      <c r="I723"/>
      <c r="J723" s="26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 x14ac:dyDescent="0.25">
      <c r="D724"/>
      <c r="E724" s="25"/>
      <c r="F724" s="35"/>
      <c r="G724"/>
      <c r="H724"/>
      <c r="I724"/>
      <c r="J724" s="26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 x14ac:dyDescent="0.25">
      <c r="D725"/>
      <c r="E725" s="25"/>
      <c r="F725" s="35"/>
      <c r="G725"/>
      <c r="H725"/>
      <c r="I725"/>
      <c r="J725" s="26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 x14ac:dyDescent="0.25">
      <c r="D726"/>
      <c r="E726" s="25"/>
      <c r="F726" s="35"/>
      <c r="G726"/>
      <c r="H726"/>
      <c r="I726"/>
      <c r="J726" s="26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 x14ac:dyDescent="0.25">
      <c r="D727"/>
      <c r="E727" s="25"/>
      <c r="F727" s="35"/>
      <c r="G727"/>
      <c r="H727"/>
      <c r="I727"/>
      <c r="J727" s="26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 x14ac:dyDescent="0.25">
      <c r="D728"/>
      <c r="E728" s="25"/>
      <c r="F728" s="35"/>
      <c r="G728"/>
      <c r="H728"/>
      <c r="I728"/>
      <c r="J728" s="26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 x14ac:dyDescent="0.25">
      <c r="D729"/>
      <c r="E729" s="25"/>
      <c r="F729" s="35"/>
      <c r="G729"/>
      <c r="H729"/>
      <c r="I729"/>
      <c r="J729" s="26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 x14ac:dyDescent="0.25">
      <c r="D730"/>
      <c r="E730" s="25"/>
      <c r="F730" s="35"/>
      <c r="G730"/>
      <c r="H730"/>
      <c r="I730"/>
      <c r="J730" s="26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 x14ac:dyDescent="0.25">
      <c r="D731"/>
      <c r="E731" s="25"/>
      <c r="F731" s="35"/>
      <c r="G731"/>
      <c r="H731"/>
      <c r="I731"/>
      <c r="J731" s="26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 x14ac:dyDescent="0.25">
      <c r="D732"/>
      <c r="E732" s="25"/>
      <c r="F732" s="35"/>
      <c r="G732"/>
      <c r="H732"/>
      <c r="I732"/>
      <c r="J732" s="26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 x14ac:dyDescent="0.25">
      <c r="D733"/>
      <c r="E733" s="25"/>
      <c r="F733" s="35"/>
      <c r="G733"/>
      <c r="H733"/>
      <c r="I733"/>
      <c r="J733" s="26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 x14ac:dyDescent="0.25">
      <c r="D734"/>
      <c r="E734" s="25"/>
      <c r="F734" s="35"/>
      <c r="G734"/>
      <c r="H734"/>
      <c r="I734"/>
      <c r="J734" s="26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 x14ac:dyDescent="0.25">
      <c r="D735"/>
      <c r="E735" s="25"/>
      <c r="F735" s="35"/>
      <c r="G735"/>
      <c r="H735"/>
      <c r="I735"/>
      <c r="J735" s="26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 x14ac:dyDescent="0.25">
      <c r="D736"/>
      <c r="E736" s="25"/>
      <c r="F736" s="35"/>
      <c r="G736"/>
      <c r="H736"/>
      <c r="I736"/>
      <c r="J736" s="26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 x14ac:dyDescent="0.25">
      <c r="D737"/>
      <c r="E737" s="25"/>
      <c r="F737" s="35"/>
      <c r="G737"/>
      <c r="H737"/>
      <c r="I737"/>
      <c r="J737" s="26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 x14ac:dyDescent="0.25">
      <c r="D738"/>
      <c r="E738" s="25"/>
      <c r="F738" s="35"/>
      <c r="G738"/>
      <c r="H738"/>
      <c r="I738"/>
      <c r="J738" s="26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 x14ac:dyDescent="0.25">
      <c r="D739"/>
      <c r="E739" s="25"/>
      <c r="F739" s="35"/>
      <c r="G739"/>
      <c r="H739"/>
      <c r="I739"/>
      <c r="J739" s="26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 x14ac:dyDescent="0.25">
      <c r="D740"/>
      <c r="E740" s="25"/>
      <c r="F740" s="35"/>
      <c r="G740"/>
      <c r="H740"/>
      <c r="I740"/>
      <c r="J740" s="26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 x14ac:dyDescent="0.25">
      <c r="D741"/>
      <c r="E741" s="25"/>
      <c r="F741" s="35"/>
      <c r="G741"/>
      <c r="H741"/>
      <c r="I741"/>
      <c r="J741" s="26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 x14ac:dyDescent="0.25">
      <c r="D742"/>
      <c r="E742" s="25"/>
      <c r="F742" s="35"/>
      <c r="G742"/>
      <c r="H742"/>
      <c r="I742"/>
      <c r="J742" s="26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 x14ac:dyDescent="0.25">
      <c r="D743"/>
      <c r="E743" s="25"/>
      <c r="F743" s="35"/>
      <c r="G743"/>
      <c r="H743"/>
      <c r="I743"/>
      <c r="J743" s="26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 x14ac:dyDescent="0.25">
      <c r="D744"/>
      <c r="E744" s="25"/>
      <c r="F744" s="35"/>
      <c r="G744"/>
      <c r="H744"/>
      <c r="I744"/>
      <c r="J744" s="26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 x14ac:dyDescent="0.25">
      <c r="D745"/>
      <c r="E745" s="25"/>
      <c r="F745" s="35"/>
      <c r="G745"/>
      <c r="H745"/>
      <c r="I745"/>
      <c r="J745" s="26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 x14ac:dyDescent="0.25">
      <c r="D746"/>
      <c r="E746" s="25"/>
      <c r="F746" s="35"/>
      <c r="G746"/>
      <c r="H746"/>
      <c r="I746"/>
      <c r="J746" s="26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 x14ac:dyDescent="0.25">
      <c r="D747"/>
      <c r="E747" s="25"/>
      <c r="F747" s="35"/>
      <c r="G747"/>
      <c r="H747"/>
      <c r="I747"/>
      <c r="J747" s="26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 x14ac:dyDescent="0.25">
      <c r="D748"/>
      <c r="E748" s="25"/>
      <c r="F748" s="35"/>
      <c r="G748"/>
      <c r="H748"/>
      <c r="I748"/>
      <c r="J748" s="26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 x14ac:dyDescent="0.25">
      <c r="D749"/>
      <c r="E749" s="25"/>
      <c r="F749" s="35"/>
      <c r="G749"/>
      <c r="H749"/>
      <c r="I749"/>
      <c r="J749" s="26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 x14ac:dyDescent="0.25">
      <c r="D750"/>
      <c r="E750" s="25"/>
      <c r="F750" s="35"/>
      <c r="G750"/>
      <c r="H750"/>
      <c r="I750"/>
      <c r="J750" s="26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 x14ac:dyDescent="0.25">
      <c r="D751"/>
      <c r="E751" s="25"/>
      <c r="F751" s="35"/>
      <c r="G751"/>
      <c r="H751"/>
      <c r="I751"/>
      <c r="J751" s="26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 x14ac:dyDescent="0.25">
      <c r="D752"/>
      <c r="E752" s="25"/>
      <c r="F752" s="35"/>
      <c r="G752"/>
      <c r="H752"/>
      <c r="I752"/>
      <c r="J752" s="26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 x14ac:dyDescent="0.25">
      <c r="D753"/>
      <c r="E753" s="25"/>
      <c r="F753" s="35"/>
      <c r="G753"/>
      <c r="H753"/>
      <c r="I753"/>
      <c r="J753" s="26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 x14ac:dyDescent="0.25">
      <c r="D754"/>
      <c r="E754" s="25"/>
      <c r="F754" s="35"/>
      <c r="G754"/>
      <c r="H754"/>
      <c r="I754"/>
      <c r="J754" s="26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 x14ac:dyDescent="0.25">
      <c r="D755"/>
      <c r="E755" s="25"/>
      <c r="F755" s="35"/>
      <c r="G755"/>
      <c r="H755"/>
      <c r="I755"/>
      <c r="J755" s="26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 x14ac:dyDescent="0.25">
      <c r="D756"/>
      <c r="E756" s="25"/>
      <c r="F756" s="35"/>
      <c r="G756"/>
      <c r="H756"/>
      <c r="I756"/>
      <c r="J756" s="26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 x14ac:dyDescent="0.25">
      <c r="D757"/>
      <c r="E757" s="25"/>
      <c r="F757" s="35"/>
      <c r="G757"/>
      <c r="H757"/>
      <c r="I757"/>
      <c r="J757" s="26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 x14ac:dyDescent="0.25">
      <c r="D758"/>
      <c r="E758" s="25"/>
      <c r="F758" s="35"/>
      <c r="G758"/>
      <c r="H758"/>
      <c r="I758"/>
      <c r="J758" s="26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 x14ac:dyDescent="0.25">
      <c r="D759"/>
      <c r="E759" s="25"/>
      <c r="F759" s="35"/>
      <c r="G759"/>
      <c r="H759"/>
      <c r="I759"/>
      <c r="J759" s="26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 x14ac:dyDescent="0.25">
      <c r="D760"/>
      <c r="E760" s="25"/>
      <c r="F760" s="35"/>
      <c r="G760"/>
      <c r="H760"/>
      <c r="I760"/>
      <c r="J760" s="26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 x14ac:dyDescent="0.25">
      <c r="D761"/>
      <c r="E761" s="25"/>
      <c r="F761" s="35"/>
      <c r="G761"/>
      <c r="H761"/>
      <c r="I761"/>
      <c r="J761" s="26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 x14ac:dyDescent="0.25">
      <c r="D762"/>
      <c r="E762" s="25"/>
      <c r="F762" s="35"/>
      <c r="G762"/>
      <c r="H762"/>
      <c r="I762"/>
      <c r="J762" s="26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 x14ac:dyDescent="0.25">
      <c r="D763"/>
      <c r="E763" s="25"/>
      <c r="F763" s="35"/>
      <c r="G763"/>
      <c r="H763"/>
      <c r="I763"/>
      <c r="J763" s="26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 x14ac:dyDescent="0.25">
      <c r="D764"/>
      <c r="E764" s="25"/>
      <c r="F764" s="35"/>
      <c r="G764"/>
      <c r="H764"/>
      <c r="I764"/>
      <c r="J764" s="26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 x14ac:dyDescent="0.25">
      <c r="D765"/>
      <c r="E765" s="25"/>
      <c r="F765" s="35"/>
      <c r="G765"/>
      <c r="H765"/>
      <c r="I765"/>
      <c r="J765" s="26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 x14ac:dyDescent="0.25">
      <c r="D766"/>
      <c r="E766" s="25"/>
      <c r="F766" s="35"/>
      <c r="G766"/>
      <c r="H766"/>
      <c r="I766"/>
      <c r="J766" s="26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 x14ac:dyDescent="0.25">
      <c r="D767"/>
      <c r="E767" s="25"/>
      <c r="F767" s="35"/>
      <c r="G767"/>
      <c r="H767"/>
      <c r="I767"/>
      <c r="J767" s="26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 x14ac:dyDescent="0.25">
      <c r="D768"/>
      <c r="E768" s="25"/>
      <c r="F768" s="35"/>
      <c r="G768"/>
      <c r="H768"/>
      <c r="I768"/>
      <c r="J768" s="26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 x14ac:dyDescent="0.25">
      <c r="D769"/>
      <c r="E769" s="25"/>
      <c r="F769" s="35"/>
      <c r="G769"/>
      <c r="H769"/>
      <c r="I769"/>
      <c r="J769" s="26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 x14ac:dyDescent="0.25">
      <c r="D770"/>
      <c r="E770" s="25"/>
      <c r="F770" s="35"/>
      <c r="G770"/>
      <c r="H770"/>
      <c r="I770"/>
      <c r="J770" s="26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 x14ac:dyDescent="0.25">
      <c r="D771"/>
      <c r="E771" s="25"/>
      <c r="F771" s="35"/>
      <c r="G771"/>
      <c r="H771"/>
      <c r="I771"/>
      <c r="J771" s="26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 x14ac:dyDescent="0.25">
      <c r="D772"/>
      <c r="E772" s="25"/>
      <c r="F772" s="35"/>
      <c r="G772"/>
      <c r="H772"/>
      <c r="I772"/>
      <c r="J772" s="26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 x14ac:dyDescent="0.25">
      <c r="D773"/>
      <c r="E773" s="25"/>
      <c r="F773" s="35"/>
      <c r="G773"/>
      <c r="H773"/>
      <c r="I773"/>
      <c r="J773" s="26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 x14ac:dyDescent="0.25">
      <c r="D774"/>
      <c r="E774" s="25"/>
      <c r="F774" s="35"/>
      <c r="G774"/>
      <c r="H774"/>
      <c r="I774"/>
      <c r="J774" s="26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 x14ac:dyDescent="0.25">
      <c r="D775"/>
      <c r="E775" s="25"/>
      <c r="F775" s="35"/>
      <c r="G775"/>
      <c r="H775"/>
      <c r="I775"/>
      <c r="J775" s="26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 x14ac:dyDescent="0.25">
      <c r="D776"/>
      <c r="E776" s="25"/>
      <c r="F776" s="35"/>
      <c r="G776"/>
      <c r="H776"/>
      <c r="I776"/>
      <c r="J776" s="26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 x14ac:dyDescent="0.25">
      <c r="D777"/>
      <c r="E777" s="25"/>
      <c r="F777" s="35"/>
      <c r="G777"/>
      <c r="H777"/>
      <c r="I777"/>
      <c r="J777" s="26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 x14ac:dyDescent="0.25">
      <c r="D778"/>
      <c r="E778" s="25"/>
      <c r="F778" s="35"/>
      <c r="G778"/>
      <c r="H778"/>
      <c r="I778"/>
      <c r="J778" s="26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 x14ac:dyDescent="0.25">
      <c r="D779"/>
      <c r="E779" s="25"/>
      <c r="F779" s="35"/>
      <c r="G779"/>
      <c r="H779"/>
      <c r="I779"/>
      <c r="J779" s="26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 x14ac:dyDescent="0.25">
      <c r="D780"/>
      <c r="E780" s="25"/>
      <c r="F780" s="35"/>
      <c r="G780"/>
      <c r="H780"/>
      <c r="I780"/>
      <c r="J780" s="26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 x14ac:dyDescent="0.25">
      <c r="D781"/>
      <c r="E781" s="25"/>
      <c r="F781" s="35"/>
      <c r="G781"/>
      <c r="H781"/>
      <c r="I781"/>
      <c r="J781" s="26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 x14ac:dyDescent="0.25">
      <c r="D782"/>
      <c r="E782" s="25"/>
      <c r="F782" s="35"/>
      <c r="G782"/>
      <c r="H782"/>
      <c r="I782"/>
      <c r="J782" s="26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 x14ac:dyDescent="0.25">
      <c r="D783"/>
      <c r="E783" s="25"/>
      <c r="F783" s="35"/>
      <c r="G783"/>
      <c r="H783"/>
      <c r="I783"/>
      <c r="J783" s="26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 x14ac:dyDescent="0.25">
      <c r="D784"/>
      <c r="E784" s="25"/>
      <c r="F784" s="35"/>
      <c r="G784"/>
      <c r="H784"/>
      <c r="I784"/>
      <c r="J784" s="26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 x14ac:dyDescent="0.25">
      <c r="D785"/>
      <c r="E785" s="25"/>
      <c r="F785" s="35"/>
      <c r="G785"/>
      <c r="H785"/>
      <c r="I785"/>
      <c r="J785" s="26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 x14ac:dyDescent="0.25">
      <c r="D786"/>
      <c r="E786" s="25"/>
      <c r="F786" s="35"/>
      <c r="G786"/>
      <c r="H786"/>
      <c r="I786"/>
      <c r="J786" s="26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 x14ac:dyDescent="0.25">
      <c r="D787"/>
      <c r="E787" s="25"/>
      <c r="F787" s="35"/>
      <c r="G787"/>
      <c r="H787"/>
      <c r="I787"/>
      <c r="J787" s="26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 x14ac:dyDescent="0.25">
      <c r="D788"/>
      <c r="E788" s="25"/>
      <c r="F788" s="35"/>
      <c r="G788"/>
      <c r="H788"/>
      <c r="I788"/>
      <c r="J788" s="26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 x14ac:dyDescent="0.25">
      <c r="D789"/>
      <c r="E789" s="25"/>
      <c r="F789" s="35"/>
      <c r="G789"/>
      <c r="H789"/>
      <c r="I789"/>
      <c r="J789" s="26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 x14ac:dyDescent="0.25">
      <c r="D790"/>
      <c r="E790" s="25"/>
      <c r="F790" s="35"/>
      <c r="G790"/>
      <c r="H790"/>
      <c r="I790"/>
      <c r="J790" s="26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 x14ac:dyDescent="0.25">
      <c r="D791"/>
      <c r="E791" s="25"/>
      <c r="F791" s="35"/>
      <c r="G791"/>
      <c r="H791"/>
      <c r="I791"/>
      <c r="J791" s="26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 x14ac:dyDescent="0.25">
      <c r="D792"/>
      <c r="E792" s="25"/>
      <c r="F792" s="35"/>
      <c r="G792"/>
      <c r="H792"/>
      <c r="I792"/>
      <c r="J792" s="26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 x14ac:dyDescent="0.25">
      <c r="D793"/>
      <c r="E793" s="25"/>
      <c r="F793" s="35"/>
      <c r="G793"/>
      <c r="H793"/>
      <c r="I793"/>
      <c r="J793" s="26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 x14ac:dyDescent="0.25">
      <c r="D794"/>
      <c r="E794" s="25"/>
      <c r="F794" s="35"/>
      <c r="G794"/>
      <c r="H794"/>
      <c r="I794"/>
      <c r="J794" s="26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 x14ac:dyDescent="0.25">
      <c r="D795"/>
      <c r="E795" s="25"/>
      <c r="F795" s="35"/>
      <c r="G795"/>
      <c r="H795"/>
      <c r="I795"/>
      <c r="J795" s="26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 x14ac:dyDescent="0.25">
      <c r="D796"/>
      <c r="E796" s="25"/>
      <c r="F796" s="35"/>
      <c r="G796"/>
      <c r="H796"/>
      <c r="I796"/>
      <c r="J796" s="26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 x14ac:dyDescent="0.25">
      <c r="D797"/>
      <c r="E797" s="25"/>
      <c r="F797" s="35"/>
      <c r="G797"/>
      <c r="H797"/>
      <c r="I797"/>
      <c r="J797" s="26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 x14ac:dyDescent="0.25">
      <c r="D798"/>
      <c r="E798" s="25"/>
      <c r="F798" s="35"/>
      <c r="G798"/>
      <c r="H798"/>
      <c r="I798"/>
      <c r="J798" s="26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 x14ac:dyDescent="0.25">
      <c r="D799"/>
      <c r="E799" s="25"/>
      <c r="F799" s="35"/>
      <c r="G799"/>
      <c r="H799"/>
      <c r="I799"/>
      <c r="J799" s="26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 x14ac:dyDescent="0.25">
      <c r="D800"/>
      <c r="E800" s="25"/>
      <c r="F800" s="35"/>
      <c r="G800"/>
      <c r="H800"/>
      <c r="I800"/>
      <c r="J800" s="26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 x14ac:dyDescent="0.25">
      <c r="D801"/>
      <c r="E801" s="25"/>
      <c r="F801" s="35"/>
      <c r="G801"/>
      <c r="H801"/>
      <c r="I801"/>
      <c r="J801" s="26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 x14ac:dyDescent="0.25">
      <c r="D802"/>
      <c r="E802" s="25"/>
      <c r="F802" s="35"/>
      <c r="G802"/>
      <c r="H802"/>
      <c r="I802"/>
      <c r="J802" s="26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 x14ac:dyDescent="0.25">
      <c r="D803"/>
      <c r="E803" s="25"/>
      <c r="F803" s="35"/>
      <c r="G803"/>
      <c r="H803"/>
      <c r="I803"/>
      <c r="J803" s="26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 x14ac:dyDescent="0.25">
      <c r="D804"/>
      <c r="E804" s="25"/>
      <c r="F804" s="35"/>
      <c r="G804"/>
      <c r="H804"/>
      <c r="I804"/>
      <c r="J804" s="26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 x14ac:dyDescent="0.25">
      <c r="D805"/>
      <c r="E805" s="25"/>
      <c r="F805" s="35"/>
      <c r="G805"/>
      <c r="H805"/>
      <c r="I805"/>
      <c r="J805" s="26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 x14ac:dyDescent="0.25">
      <c r="D806"/>
      <c r="E806" s="25"/>
      <c r="F806" s="35"/>
      <c r="G806"/>
      <c r="H806"/>
      <c r="I806"/>
      <c r="J806" s="26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 x14ac:dyDescent="0.25">
      <c r="D807"/>
      <c r="E807" s="25"/>
      <c r="F807" s="35"/>
      <c r="G807"/>
      <c r="H807"/>
      <c r="I807"/>
      <c r="J807" s="26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 x14ac:dyDescent="0.25">
      <c r="D808"/>
      <c r="E808" s="25"/>
      <c r="F808" s="35"/>
      <c r="G808"/>
      <c r="H808"/>
      <c r="I808"/>
      <c r="J808" s="26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 x14ac:dyDescent="0.25">
      <c r="D809"/>
      <c r="E809" s="25"/>
      <c r="F809" s="35"/>
      <c r="G809"/>
      <c r="H809"/>
      <c r="I809"/>
      <c r="J809" s="26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 x14ac:dyDescent="0.25">
      <c r="D810"/>
      <c r="E810" s="25"/>
      <c r="F810" s="35"/>
      <c r="G810"/>
      <c r="H810"/>
      <c r="I810"/>
      <c r="J810" s="26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 x14ac:dyDescent="0.25">
      <c r="D811"/>
      <c r="E811" s="25"/>
      <c r="F811" s="35"/>
      <c r="G811"/>
      <c r="H811"/>
      <c r="I811"/>
      <c r="J811" s="26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 x14ac:dyDescent="0.25">
      <c r="D812"/>
      <c r="E812" s="25"/>
      <c r="F812" s="35"/>
      <c r="G812"/>
      <c r="H812"/>
      <c r="I812"/>
      <c r="J812" s="26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 x14ac:dyDescent="0.25">
      <c r="D813"/>
      <c r="E813" s="25"/>
      <c r="F813" s="35"/>
      <c r="G813"/>
      <c r="H813"/>
      <c r="I813"/>
      <c r="J813" s="26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 x14ac:dyDescent="0.25">
      <c r="D814"/>
      <c r="E814" s="25"/>
      <c r="F814" s="35"/>
      <c r="G814"/>
      <c r="H814"/>
      <c r="I814"/>
      <c r="J814" s="26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 x14ac:dyDescent="0.25">
      <c r="D815"/>
      <c r="E815" s="25"/>
      <c r="F815" s="35"/>
      <c r="G815"/>
      <c r="H815"/>
      <c r="I815"/>
      <c r="J815" s="26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 x14ac:dyDescent="0.25">
      <c r="D816"/>
      <c r="E816" s="25"/>
      <c r="F816" s="35"/>
      <c r="G816"/>
      <c r="H816"/>
      <c r="I816"/>
      <c r="J816" s="26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 x14ac:dyDescent="0.25">
      <c r="D817"/>
      <c r="E817" s="25"/>
      <c r="F817" s="35"/>
      <c r="G817"/>
      <c r="H817"/>
      <c r="I817"/>
      <c r="J817" s="26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 x14ac:dyDescent="0.25">
      <c r="D818"/>
      <c r="E818" s="25"/>
      <c r="F818" s="35"/>
      <c r="G818"/>
      <c r="H818"/>
      <c r="I818"/>
      <c r="J818" s="26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 x14ac:dyDescent="0.25">
      <c r="D819"/>
      <c r="E819" s="25"/>
      <c r="F819" s="35"/>
      <c r="G819"/>
      <c r="H819"/>
      <c r="I819"/>
      <c r="J819" s="26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 x14ac:dyDescent="0.25">
      <c r="D820"/>
      <c r="E820" s="25"/>
      <c r="F820" s="35"/>
      <c r="G820"/>
      <c r="H820"/>
      <c r="I820"/>
      <c r="J820" s="26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 x14ac:dyDescent="0.25">
      <c r="D821"/>
      <c r="E821" s="25"/>
      <c r="F821" s="35"/>
      <c r="G821"/>
      <c r="H821"/>
      <c r="I821"/>
      <c r="J821" s="26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 x14ac:dyDescent="0.25">
      <c r="D822"/>
      <c r="E822" s="25"/>
      <c r="F822" s="35"/>
      <c r="G822"/>
      <c r="H822"/>
      <c r="I822"/>
      <c r="J822" s="26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 x14ac:dyDescent="0.25">
      <c r="D823"/>
      <c r="E823" s="25"/>
      <c r="F823" s="35"/>
      <c r="G823"/>
      <c r="H823"/>
      <c r="I823"/>
      <c r="J823" s="26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 x14ac:dyDescent="0.25">
      <c r="D824"/>
      <c r="E824" s="25"/>
      <c r="F824" s="35"/>
      <c r="G824"/>
      <c r="H824"/>
      <c r="I824"/>
      <c r="J824" s="26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 x14ac:dyDescent="0.25">
      <c r="D825"/>
      <c r="E825" s="25"/>
      <c r="F825" s="35"/>
      <c r="G825"/>
      <c r="H825"/>
      <c r="I825"/>
      <c r="J825" s="26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 x14ac:dyDescent="0.25">
      <c r="D826"/>
      <c r="E826" s="25"/>
      <c r="F826" s="35"/>
      <c r="G826"/>
      <c r="H826"/>
      <c r="I826"/>
      <c r="J826" s="26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 x14ac:dyDescent="0.25">
      <c r="D827"/>
      <c r="E827" s="25"/>
      <c r="F827" s="35"/>
      <c r="G827"/>
      <c r="H827"/>
      <c r="I827"/>
      <c r="J827" s="26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 x14ac:dyDescent="0.25">
      <c r="D828"/>
      <c r="E828" s="25"/>
      <c r="F828" s="35"/>
      <c r="G828"/>
      <c r="H828"/>
      <c r="I828"/>
      <c r="J828" s="26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 x14ac:dyDescent="0.25">
      <c r="D829"/>
      <c r="E829" s="25"/>
      <c r="F829" s="35"/>
      <c r="G829"/>
      <c r="H829"/>
      <c r="I829"/>
      <c r="J829" s="26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 x14ac:dyDescent="0.25">
      <c r="D830"/>
      <c r="E830" s="25"/>
      <c r="F830" s="35"/>
      <c r="G830"/>
      <c r="H830"/>
      <c r="I830"/>
      <c r="J830" s="26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 x14ac:dyDescent="0.25">
      <c r="D831"/>
      <c r="E831" s="25"/>
      <c r="F831" s="35"/>
      <c r="G831"/>
      <c r="H831"/>
      <c r="I831"/>
      <c r="J831" s="26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 x14ac:dyDescent="0.25">
      <c r="D832"/>
      <c r="E832" s="25"/>
      <c r="F832" s="35"/>
      <c r="G832"/>
      <c r="H832"/>
      <c r="I832"/>
      <c r="J832" s="26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 x14ac:dyDescent="0.25">
      <c r="D833"/>
      <c r="E833" s="25"/>
      <c r="F833" s="35"/>
      <c r="G833"/>
      <c r="H833"/>
      <c r="I833"/>
      <c r="J833" s="26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 x14ac:dyDescent="0.25">
      <c r="D834"/>
      <c r="E834" s="25"/>
      <c r="F834" s="35"/>
      <c r="G834"/>
      <c r="H834"/>
      <c r="I834"/>
      <c r="J834" s="26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 x14ac:dyDescent="0.25">
      <c r="D835"/>
      <c r="E835" s="25"/>
      <c r="F835" s="35"/>
      <c r="G835"/>
      <c r="H835"/>
      <c r="I835"/>
      <c r="J835" s="26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 x14ac:dyDescent="0.25">
      <c r="D836"/>
      <c r="E836" s="25"/>
      <c r="F836" s="35"/>
      <c r="G836"/>
      <c r="H836"/>
      <c r="I836"/>
      <c r="J836" s="26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 x14ac:dyDescent="0.25">
      <c r="D837"/>
      <c r="E837" s="25"/>
      <c r="F837" s="35"/>
      <c r="G837"/>
      <c r="H837"/>
      <c r="I837"/>
      <c r="J837" s="26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 x14ac:dyDescent="0.25">
      <c r="D838"/>
      <c r="E838" s="25"/>
      <c r="F838" s="35"/>
      <c r="G838"/>
      <c r="H838"/>
      <c r="I838"/>
      <c r="J838" s="26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 x14ac:dyDescent="0.25">
      <c r="D839"/>
      <c r="E839" s="25"/>
      <c r="F839" s="35"/>
      <c r="G839"/>
      <c r="H839"/>
      <c r="I839"/>
      <c r="J839" s="26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 x14ac:dyDescent="0.25">
      <c r="D840"/>
      <c r="E840" s="25"/>
      <c r="F840" s="35"/>
      <c r="G840"/>
      <c r="H840"/>
      <c r="I840"/>
      <c r="J840" s="26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 x14ac:dyDescent="0.25">
      <c r="D841"/>
      <c r="E841" s="25"/>
      <c r="F841" s="35"/>
      <c r="G841"/>
      <c r="H841"/>
      <c r="I841"/>
      <c r="J841" s="26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 x14ac:dyDescent="0.25">
      <c r="D842"/>
      <c r="E842" s="25"/>
      <c r="F842" s="35"/>
      <c r="G842"/>
      <c r="H842"/>
      <c r="I842"/>
      <c r="J842" s="26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 x14ac:dyDescent="0.25">
      <c r="D843"/>
      <c r="E843" s="25"/>
      <c r="F843" s="35"/>
      <c r="G843"/>
      <c r="H843"/>
      <c r="I843"/>
      <c r="J843" s="26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 x14ac:dyDescent="0.25">
      <c r="D844"/>
      <c r="E844" s="25"/>
      <c r="F844" s="35"/>
      <c r="G844"/>
      <c r="H844"/>
      <c r="I844"/>
      <c r="J844" s="26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 x14ac:dyDescent="0.25">
      <c r="D845"/>
      <c r="E845" s="25"/>
      <c r="F845" s="35"/>
      <c r="G845"/>
      <c r="H845"/>
      <c r="I845"/>
      <c r="J845" s="26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 x14ac:dyDescent="0.25">
      <c r="D846"/>
      <c r="E846" s="25"/>
      <c r="F846" s="35"/>
      <c r="G846"/>
      <c r="H846"/>
      <c r="I846"/>
      <c r="J846" s="26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 x14ac:dyDescent="0.25">
      <c r="D847"/>
      <c r="E847" s="25"/>
      <c r="F847" s="35"/>
      <c r="G847"/>
      <c r="H847"/>
      <c r="I847"/>
      <c r="J847" s="26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 x14ac:dyDescent="0.25">
      <c r="D848"/>
      <c r="E848" s="25"/>
      <c r="F848" s="35"/>
      <c r="G848"/>
      <c r="H848"/>
      <c r="I848"/>
      <c r="J848" s="26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 x14ac:dyDescent="0.25">
      <c r="D849"/>
      <c r="E849" s="25"/>
      <c r="F849" s="35"/>
      <c r="G849"/>
      <c r="H849"/>
      <c r="I849"/>
      <c r="J849" s="26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 x14ac:dyDescent="0.25">
      <c r="D850"/>
      <c r="E850" s="25"/>
      <c r="F850" s="35"/>
      <c r="G850"/>
      <c r="H850"/>
      <c r="I850"/>
      <c r="J850" s="26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 x14ac:dyDescent="0.25">
      <c r="D851"/>
      <c r="E851" s="25"/>
      <c r="F851" s="35"/>
      <c r="G851"/>
      <c r="H851"/>
      <c r="I851"/>
      <c r="J851" s="26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 x14ac:dyDescent="0.25">
      <c r="D852"/>
      <c r="E852" s="25"/>
      <c r="F852" s="35"/>
      <c r="G852"/>
      <c r="H852"/>
      <c r="I852"/>
      <c r="J852" s="26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 x14ac:dyDescent="0.25">
      <c r="D853"/>
      <c r="E853" s="25"/>
      <c r="F853" s="35"/>
      <c r="G853"/>
      <c r="H853"/>
      <c r="I853"/>
      <c r="J853" s="26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 x14ac:dyDescent="0.25">
      <c r="D854"/>
      <c r="E854" s="25"/>
      <c r="F854" s="35"/>
      <c r="G854"/>
      <c r="H854"/>
      <c r="I854"/>
      <c r="J854" s="26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 x14ac:dyDescent="0.25">
      <c r="D855"/>
      <c r="E855" s="25"/>
      <c r="F855" s="35"/>
      <c r="G855"/>
      <c r="H855"/>
      <c r="I855"/>
      <c r="J855" s="26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 x14ac:dyDescent="0.25">
      <c r="D856"/>
      <c r="E856" s="25"/>
      <c r="F856" s="35"/>
      <c r="G856"/>
      <c r="H856"/>
      <c r="I856"/>
      <c r="J856" s="26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 x14ac:dyDescent="0.25">
      <c r="D857"/>
      <c r="E857" s="25"/>
      <c r="F857" s="35"/>
      <c r="G857"/>
      <c r="H857"/>
      <c r="I857"/>
      <c r="J857" s="26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 x14ac:dyDescent="0.25">
      <c r="D858"/>
      <c r="E858" s="25"/>
      <c r="F858" s="35"/>
      <c r="G858"/>
      <c r="H858"/>
      <c r="I858"/>
      <c r="J858" s="26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 x14ac:dyDescent="0.25">
      <c r="D859"/>
      <c r="E859" s="25"/>
      <c r="F859" s="35"/>
      <c r="G859"/>
      <c r="H859"/>
      <c r="I859"/>
      <c r="J859" s="26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 x14ac:dyDescent="0.25">
      <c r="D860"/>
      <c r="E860" s="25"/>
      <c r="F860" s="35"/>
      <c r="G860"/>
      <c r="H860"/>
      <c r="I860"/>
      <c r="J860" s="26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 x14ac:dyDescent="0.25">
      <c r="D861"/>
      <c r="E861" s="25"/>
      <c r="F861" s="35"/>
      <c r="G861"/>
      <c r="H861"/>
      <c r="I861"/>
      <c r="J861" s="26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 x14ac:dyDescent="0.25">
      <c r="D862"/>
      <c r="E862" s="25"/>
      <c r="F862" s="35"/>
      <c r="G862"/>
      <c r="H862"/>
      <c r="I862"/>
      <c r="J862" s="26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 x14ac:dyDescent="0.25">
      <c r="D863"/>
      <c r="E863" s="25"/>
      <c r="F863" s="35"/>
      <c r="G863"/>
      <c r="H863"/>
      <c r="I863"/>
      <c r="J863" s="26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 x14ac:dyDescent="0.25">
      <c r="D864"/>
      <c r="E864" s="25"/>
      <c r="F864" s="35"/>
      <c r="G864"/>
      <c r="H864"/>
      <c r="I864"/>
      <c r="J864" s="26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 x14ac:dyDescent="0.25">
      <c r="D865"/>
      <c r="E865" s="25"/>
      <c r="F865" s="35"/>
      <c r="G865"/>
      <c r="H865"/>
      <c r="I865"/>
      <c r="J865" s="26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 x14ac:dyDescent="0.25">
      <c r="D866"/>
      <c r="E866" s="25"/>
      <c r="F866" s="35"/>
      <c r="G866"/>
      <c r="H866"/>
      <c r="I866"/>
      <c r="J866" s="26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 x14ac:dyDescent="0.25">
      <c r="D867"/>
      <c r="E867" s="25"/>
      <c r="F867" s="35"/>
      <c r="G867"/>
      <c r="H867"/>
      <c r="I867"/>
      <c r="J867" s="26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 x14ac:dyDescent="0.25">
      <c r="D868"/>
      <c r="E868" s="25"/>
      <c r="F868" s="35"/>
      <c r="G868"/>
      <c r="H868"/>
      <c r="I868"/>
      <c r="J868" s="26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 x14ac:dyDescent="0.25">
      <c r="D869"/>
      <c r="E869" s="25"/>
      <c r="F869" s="35"/>
      <c r="G869"/>
      <c r="H869"/>
      <c r="I869"/>
      <c r="J869" s="26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 x14ac:dyDescent="0.25">
      <c r="D870"/>
      <c r="E870" s="25"/>
      <c r="F870" s="35"/>
      <c r="G870"/>
      <c r="H870"/>
      <c r="I870"/>
      <c r="J870" s="26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 x14ac:dyDescent="0.25">
      <c r="D871"/>
      <c r="E871" s="25"/>
      <c r="F871" s="35"/>
      <c r="G871"/>
      <c r="H871"/>
      <c r="I871"/>
      <c r="J871" s="26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 x14ac:dyDescent="0.25">
      <c r="D872"/>
      <c r="E872" s="25"/>
      <c r="F872" s="35"/>
      <c r="G872"/>
      <c r="H872"/>
      <c r="I872"/>
      <c r="J872" s="26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 x14ac:dyDescent="0.25">
      <c r="D873"/>
      <c r="E873" s="25"/>
      <c r="F873" s="35"/>
      <c r="G873"/>
      <c r="H873"/>
      <c r="I873"/>
      <c r="J873" s="26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 x14ac:dyDescent="0.25">
      <c r="D874"/>
      <c r="E874" s="25"/>
      <c r="F874" s="35"/>
      <c r="G874"/>
      <c r="H874"/>
      <c r="I874"/>
      <c r="J874" s="26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 x14ac:dyDescent="0.25">
      <c r="D875"/>
      <c r="E875" s="25"/>
      <c r="F875" s="35"/>
      <c r="G875"/>
      <c r="H875"/>
      <c r="I875"/>
      <c r="J875" s="26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 x14ac:dyDescent="0.25">
      <c r="D876"/>
      <c r="E876" s="25"/>
      <c r="F876" s="35"/>
      <c r="G876"/>
      <c r="H876"/>
      <c r="I876"/>
      <c r="J876" s="26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 x14ac:dyDescent="0.25">
      <c r="D877"/>
      <c r="E877" s="25"/>
      <c r="F877" s="35"/>
      <c r="G877"/>
      <c r="H877"/>
      <c r="I877"/>
      <c r="J877" s="26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 x14ac:dyDescent="0.25">
      <c r="D878"/>
      <c r="E878" s="25"/>
      <c r="F878" s="35"/>
      <c r="G878"/>
      <c r="H878"/>
      <c r="I878"/>
      <c r="J878" s="26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 x14ac:dyDescent="0.25">
      <c r="D879"/>
      <c r="E879" s="25"/>
      <c r="F879" s="35"/>
      <c r="G879"/>
      <c r="H879"/>
      <c r="I879"/>
      <c r="J879" s="26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 x14ac:dyDescent="0.25">
      <c r="D880"/>
      <c r="E880" s="25"/>
      <c r="F880" s="35"/>
      <c r="G880"/>
      <c r="H880"/>
      <c r="I880"/>
      <c r="J880" s="26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 x14ac:dyDescent="0.25">
      <c r="D881"/>
      <c r="E881" s="25"/>
      <c r="F881" s="35"/>
      <c r="G881"/>
      <c r="H881"/>
      <c r="I881"/>
      <c r="J881" s="26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 x14ac:dyDescent="0.25">
      <c r="D882"/>
      <c r="E882" s="25"/>
      <c r="F882" s="35"/>
      <c r="G882"/>
      <c r="H882"/>
      <c r="I882"/>
      <c r="J882" s="26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 x14ac:dyDescent="0.25">
      <c r="D883"/>
      <c r="E883" s="25"/>
      <c r="F883" s="35"/>
      <c r="G883"/>
      <c r="H883"/>
      <c r="I883"/>
      <c r="J883" s="26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 x14ac:dyDescent="0.25">
      <c r="D884"/>
      <c r="E884" s="25"/>
      <c r="F884" s="35"/>
      <c r="G884"/>
      <c r="H884"/>
      <c r="I884"/>
      <c r="J884" s="26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 x14ac:dyDescent="0.25">
      <c r="D885"/>
      <c r="E885" s="25"/>
      <c r="F885" s="35"/>
      <c r="G885"/>
      <c r="H885"/>
      <c r="I885"/>
      <c r="J885" s="26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 x14ac:dyDescent="0.25">
      <c r="D886"/>
      <c r="E886" s="25"/>
      <c r="F886" s="35"/>
      <c r="G886"/>
      <c r="H886"/>
      <c r="I886"/>
      <c r="J886" s="26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 x14ac:dyDescent="0.25">
      <c r="D887"/>
      <c r="E887" s="25"/>
      <c r="F887" s="35"/>
      <c r="G887"/>
      <c r="H887"/>
      <c r="I887"/>
      <c r="J887" s="26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 x14ac:dyDescent="0.25">
      <c r="D888"/>
      <c r="E888" s="25"/>
      <c r="F888" s="35"/>
      <c r="G888"/>
      <c r="H888"/>
      <c r="I888"/>
      <c r="J888" s="26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 x14ac:dyDescent="0.25">
      <c r="D889"/>
      <c r="E889" s="25"/>
      <c r="F889" s="35"/>
      <c r="G889"/>
      <c r="H889"/>
      <c r="I889"/>
      <c r="J889" s="26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 x14ac:dyDescent="0.25">
      <c r="D890"/>
      <c r="E890" s="25"/>
      <c r="F890" s="35"/>
      <c r="G890"/>
      <c r="H890"/>
      <c r="I890"/>
      <c r="J890" s="26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 x14ac:dyDescent="0.25">
      <c r="D891"/>
      <c r="E891" s="25"/>
      <c r="F891" s="35"/>
      <c r="G891"/>
      <c r="H891"/>
      <c r="I891"/>
      <c r="J891" s="26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 x14ac:dyDescent="0.25">
      <c r="D892"/>
      <c r="E892" s="25"/>
      <c r="F892" s="35"/>
      <c r="G892"/>
      <c r="H892"/>
      <c r="I892"/>
      <c r="J892" s="26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 x14ac:dyDescent="0.25">
      <c r="D893"/>
      <c r="E893" s="25"/>
      <c r="F893" s="35"/>
      <c r="G893"/>
      <c r="H893"/>
      <c r="I893"/>
      <c r="J893" s="26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 x14ac:dyDescent="0.25">
      <c r="D894"/>
      <c r="E894" s="25"/>
      <c r="F894" s="35"/>
      <c r="G894"/>
      <c r="H894"/>
      <c r="I894"/>
      <c r="J894" s="26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 x14ac:dyDescent="0.25">
      <c r="D895"/>
      <c r="E895" s="25"/>
      <c r="F895" s="35"/>
      <c r="G895"/>
      <c r="H895"/>
      <c r="I895"/>
      <c r="J895" s="26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 x14ac:dyDescent="0.25">
      <c r="D896"/>
      <c r="E896" s="25"/>
      <c r="F896" s="35"/>
      <c r="G896"/>
      <c r="H896"/>
      <c r="I896"/>
      <c r="J896" s="26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 x14ac:dyDescent="0.25">
      <c r="D897"/>
      <c r="E897" s="25"/>
      <c r="F897" s="35"/>
      <c r="G897"/>
      <c r="H897"/>
      <c r="I897"/>
      <c r="J897" s="26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 x14ac:dyDescent="0.25">
      <c r="D898"/>
      <c r="E898" s="25"/>
      <c r="F898" s="35"/>
      <c r="G898"/>
      <c r="H898"/>
      <c r="I898"/>
      <c r="J898" s="26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 x14ac:dyDescent="0.25">
      <c r="D899"/>
      <c r="E899" s="25"/>
      <c r="F899" s="35"/>
      <c r="G899"/>
      <c r="H899"/>
      <c r="I899"/>
      <c r="J899" s="26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 x14ac:dyDescent="0.25">
      <c r="D900"/>
      <c r="E900" s="25"/>
      <c r="F900" s="35"/>
      <c r="G900"/>
      <c r="H900"/>
      <c r="I900"/>
      <c r="J900" s="26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 x14ac:dyDescent="0.25">
      <c r="D901"/>
      <c r="E901" s="25"/>
      <c r="F901" s="35"/>
      <c r="G901"/>
      <c r="H901"/>
      <c r="I901"/>
      <c r="J901" s="26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 x14ac:dyDescent="0.25">
      <c r="D902"/>
      <c r="E902" s="25"/>
      <c r="F902" s="35"/>
      <c r="G902"/>
      <c r="H902"/>
      <c r="I902"/>
      <c r="J902" s="26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 x14ac:dyDescent="0.25">
      <c r="D903"/>
      <c r="E903" s="25"/>
      <c r="F903" s="35"/>
      <c r="G903"/>
      <c r="H903"/>
      <c r="I903"/>
      <c r="J903" s="26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 x14ac:dyDescent="0.25">
      <c r="D904"/>
      <c r="E904" s="25"/>
      <c r="F904" s="35"/>
      <c r="G904"/>
      <c r="H904"/>
      <c r="I904"/>
      <c r="J904" s="26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 x14ac:dyDescent="0.25">
      <c r="D905"/>
      <c r="E905" s="25"/>
      <c r="F905" s="35"/>
      <c r="G905"/>
      <c r="H905"/>
      <c r="I905"/>
      <c r="J905" s="26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 x14ac:dyDescent="0.25">
      <c r="D906"/>
      <c r="E906" s="25"/>
      <c r="F906" s="35"/>
      <c r="G906"/>
      <c r="H906"/>
      <c r="I906"/>
      <c r="J906" s="26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 x14ac:dyDescent="0.25">
      <c r="D907"/>
      <c r="E907" s="25"/>
      <c r="F907" s="35"/>
      <c r="G907"/>
      <c r="H907"/>
      <c r="I907"/>
      <c r="J907" s="26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 x14ac:dyDescent="0.25">
      <c r="D908"/>
      <c r="E908" s="25"/>
      <c r="F908" s="35"/>
      <c r="G908"/>
      <c r="H908"/>
      <c r="I908"/>
      <c r="J908" s="26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 x14ac:dyDescent="0.25">
      <c r="D909"/>
      <c r="E909" s="25"/>
      <c r="F909" s="35"/>
      <c r="G909"/>
      <c r="H909"/>
      <c r="I909"/>
      <c r="J909" s="26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 x14ac:dyDescent="0.25">
      <c r="D910"/>
      <c r="E910" s="25"/>
      <c r="F910" s="35"/>
      <c r="G910"/>
      <c r="H910"/>
      <c r="I910"/>
      <c r="J910" s="26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 x14ac:dyDescent="0.25">
      <c r="D911"/>
      <c r="E911" s="25"/>
      <c r="F911" s="35"/>
      <c r="G911"/>
      <c r="H911"/>
      <c r="I911"/>
      <c r="J911" s="26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 x14ac:dyDescent="0.25">
      <c r="D912"/>
      <c r="E912" s="25"/>
      <c r="F912" s="35"/>
      <c r="G912"/>
      <c r="H912"/>
      <c r="I912"/>
      <c r="J912" s="26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 x14ac:dyDescent="0.25">
      <c r="D913"/>
      <c r="E913" s="25"/>
      <c r="F913" s="35"/>
      <c r="G913"/>
      <c r="H913"/>
      <c r="I913"/>
      <c r="J913" s="26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 x14ac:dyDescent="0.25">
      <c r="D914"/>
      <c r="E914" s="25"/>
      <c r="F914" s="35"/>
      <c r="G914"/>
      <c r="H914"/>
      <c r="I914"/>
      <c r="J914" s="26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 x14ac:dyDescent="0.25">
      <c r="D915"/>
      <c r="E915" s="25"/>
      <c r="F915" s="35"/>
      <c r="G915"/>
      <c r="H915"/>
      <c r="I915"/>
      <c r="J915" s="26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 x14ac:dyDescent="0.25">
      <c r="D916"/>
      <c r="E916" s="25"/>
      <c r="F916" s="35"/>
      <c r="G916"/>
      <c r="H916"/>
      <c r="I916"/>
      <c r="J916" s="26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 x14ac:dyDescent="0.25">
      <c r="D917"/>
      <c r="E917" s="25"/>
      <c r="F917" s="35"/>
      <c r="G917"/>
      <c r="H917"/>
      <c r="I917"/>
      <c r="J917" s="26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 x14ac:dyDescent="0.25">
      <c r="D918"/>
      <c r="E918" s="25"/>
      <c r="F918" s="35"/>
      <c r="G918"/>
      <c r="H918"/>
      <c r="I918"/>
      <c r="J918" s="26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 x14ac:dyDescent="0.25">
      <c r="D919"/>
      <c r="E919" s="25"/>
      <c r="F919" s="35"/>
      <c r="G919"/>
      <c r="H919"/>
      <c r="I919"/>
      <c r="J919" s="26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 x14ac:dyDescent="0.25">
      <c r="D920"/>
      <c r="E920" s="25"/>
      <c r="F920" s="35"/>
      <c r="G920"/>
      <c r="H920"/>
      <c r="I920"/>
      <c r="J920" s="26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 x14ac:dyDescent="0.25">
      <c r="D921"/>
      <c r="E921" s="25"/>
      <c r="F921" s="35"/>
      <c r="G921"/>
      <c r="H921"/>
      <c r="I921"/>
      <c r="J921" s="26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 x14ac:dyDescent="0.25">
      <c r="D922"/>
      <c r="E922" s="25"/>
      <c r="F922" s="35"/>
      <c r="G922"/>
      <c r="H922"/>
      <c r="I922"/>
      <c r="J922" s="26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 x14ac:dyDescent="0.25">
      <c r="D923"/>
      <c r="E923" s="25"/>
      <c r="F923" s="35"/>
      <c r="G923"/>
      <c r="H923"/>
      <c r="I923"/>
      <c r="J923" s="26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 x14ac:dyDescent="0.25">
      <c r="D924"/>
      <c r="E924" s="25"/>
      <c r="F924" s="35"/>
      <c r="G924"/>
      <c r="H924"/>
      <c r="I924"/>
      <c r="J924" s="26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 x14ac:dyDescent="0.25">
      <c r="D925"/>
      <c r="E925" s="25"/>
      <c r="F925" s="35"/>
      <c r="G925"/>
      <c r="H925"/>
      <c r="I925"/>
      <c r="J925" s="26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 x14ac:dyDescent="0.25">
      <c r="D926"/>
      <c r="E926" s="25"/>
      <c r="F926" s="35"/>
      <c r="G926"/>
      <c r="H926"/>
      <c r="I926"/>
      <c r="J926" s="26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 x14ac:dyDescent="0.25">
      <c r="D927"/>
      <c r="E927" s="25"/>
      <c r="F927" s="35"/>
      <c r="G927"/>
      <c r="H927"/>
      <c r="I927"/>
      <c r="J927" s="26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 x14ac:dyDescent="0.25">
      <c r="D928"/>
      <c r="E928" s="25"/>
      <c r="F928" s="35"/>
      <c r="G928"/>
      <c r="H928"/>
      <c r="I928"/>
      <c r="J928" s="26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 x14ac:dyDescent="0.25">
      <c r="D929"/>
      <c r="E929" s="25"/>
      <c r="F929" s="35"/>
      <c r="G929"/>
      <c r="H929"/>
      <c r="I929"/>
      <c r="J929" s="26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 x14ac:dyDescent="0.25">
      <c r="D930"/>
      <c r="E930" s="25"/>
      <c r="F930" s="35"/>
      <c r="G930"/>
      <c r="H930"/>
      <c r="I930"/>
      <c r="J930" s="26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 x14ac:dyDescent="0.25">
      <c r="D931"/>
      <c r="E931" s="25"/>
      <c r="F931" s="35"/>
      <c r="G931"/>
      <c r="H931"/>
      <c r="I931"/>
      <c r="J931" s="26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 x14ac:dyDescent="0.25">
      <c r="D932"/>
      <c r="E932" s="25"/>
      <c r="F932" s="35"/>
      <c r="G932"/>
      <c r="H932"/>
      <c r="I932"/>
      <c r="J932" s="26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 x14ac:dyDescent="0.25">
      <c r="D933"/>
      <c r="E933" s="25"/>
      <c r="F933" s="35"/>
      <c r="G933"/>
      <c r="H933"/>
      <c r="I933"/>
      <c r="J933" s="26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 x14ac:dyDescent="0.25">
      <c r="D934"/>
      <c r="E934" s="25"/>
      <c r="F934" s="35"/>
      <c r="G934"/>
      <c r="H934"/>
      <c r="I934"/>
      <c r="J934" s="26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 x14ac:dyDescent="0.25">
      <c r="D935"/>
      <c r="E935" s="25"/>
      <c r="F935" s="35"/>
      <c r="G935"/>
      <c r="H935"/>
      <c r="I935"/>
      <c r="J935" s="26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 x14ac:dyDescent="0.25">
      <c r="D936"/>
      <c r="E936" s="25"/>
      <c r="F936" s="35"/>
      <c r="G936"/>
      <c r="H936"/>
      <c r="I936"/>
      <c r="J936" s="26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 x14ac:dyDescent="0.25">
      <c r="D937"/>
      <c r="E937" s="25"/>
      <c r="F937" s="35"/>
      <c r="G937"/>
      <c r="H937"/>
      <c r="I937"/>
      <c r="J937" s="26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 x14ac:dyDescent="0.25">
      <c r="D938"/>
      <c r="E938" s="25"/>
      <c r="F938" s="35"/>
      <c r="G938"/>
      <c r="H938"/>
      <c r="I938"/>
      <c r="J938" s="26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 x14ac:dyDescent="0.25">
      <c r="D939"/>
      <c r="E939" s="25"/>
      <c r="F939" s="35"/>
      <c r="G939"/>
      <c r="H939"/>
      <c r="I939"/>
      <c r="J939" s="26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 x14ac:dyDescent="0.25">
      <c r="D940"/>
      <c r="E940" s="25"/>
      <c r="F940" s="35"/>
      <c r="G940"/>
      <c r="H940"/>
      <c r="I940"/>
      <c r="J940" s="26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 x14ac:dyDescent="0.25">
      <c r="D941"/>
      <c r="E941" s="25"/>
      <c r="F941" s="35"/>
      <c r="G941"/>
      <c r="H941"/>
      <c r="I941"/>
      <c r="J941" s="26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 x14ac:dyDescent="0.25">
      <c r="D942"/>
      <c r="E942" s="25"/>
      <c r="F942" s="35"/>
      <c r="G942"/>
      <c r="H942"/>
      <c r="I942"/>
      <c r="J942" s="26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 x14ac:dyDescent="0.25">
      <c r="D943"/>
      <c r="E943" s="25"/>
      <c r="F943" s="35"/>
      <c r="G943"/>
      <c r="H943"/>
      <c r="I943"/>
      <c r="J943" s="26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 x14ac:dyDescent="0.25">
      <c r="D944"/>
      <c r="E944" s="25"/>
      <c r="F944" s="35"/>
      <c r="G944"/>
      <c r="H944"/>
      <c r="I944"/>
      <c r="J944" s="26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 x14ac:dyDescent="0.25">
      <c r="D945"/>
      <c r="E945" s="25"/>
      <c r="F945" s="35"/>
      <c r="G945"/>
      <c r="H945"/>
      <c r="I945"/>
      <c r="J945" s="26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 x14ac:dyDescent="0.25">
      <c r="D946"/>
      <c r="E946" s="25"/>
      <c r="F946" s="35"/>
      <c r="G946"/>
      <c r="H946"/>
      <c r="I946"/>
      <c r="J946" s="26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 x14ac:dyDescent="0.25">
      <c r="D947"/>
      <c r="E947" s="25"/>
      <c r="F947" s="35"/>
      <c r="G947"/>
      <c r="H947"/>
      <c r="I947"/>
      <c r="J947" s="26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 x14ac:dyDescent="0.25">
      <c r="D948"/>
      <c r="E948" s="25"/>
      <c r="F948" s="35"/>
      <c r="G948"/>
      <c r="H948"/>
      <c r="I948"/>
      <c r="J948" s="26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 x14ac:dyDescent="0.25">
      <c r="D949"/>
      <c r="E949" s="25"/>
      <c r="F949" s="35"/>
      <c r="G949"/>
      <c r="H949"/>
      <c r="I949"/>
      <c r="J949" s="26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 x14ac:dyDescent="0.25">
      <c r="D950"/>
      <c r="E950" s="25"/>
      <c r="F950" s="35"/>
      <c r="G950"/>
      <c r="H950"/>
      <c r="I950"/>
      <c r="J950" s="26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 x14ac:dyDescent="0.25">
      <c r="D951"/>
      <c r="E951" s="25"/>
      <c r="F951" s="35"/>
      <c r="G951"/>
      <c r="H951"/>
      <c r="I951"/>
      <c r="J951" s="26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 x14ac:dyDescent="0.25">
      <c r="D952"/>
      <c r="E952" s="25"/>
      <c r="F952" s="35"/>
      <c r="G952"/>
      <c r="H952"/>
      <c r="I952"/>
      <c r="J952" s="26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 x14ac:dyDescent="0.25">
      <c r="D953"/>
      <c r="E953" s="25"/>
      <c r="F953" s="35"/>
      <c r="G953"/>
      <c r="H953"/>
      <c r="I953"/>
      <c r="J953" s="26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 x14ac:dyDescent="0.25">
      <c r="D954"/>
      <c r="E954" s="25"/>
      <c r="F954" s="35"/>
      <c r="G954"/>
      <c r="H954"/>
      <c r="I954"/>
      <c r="J954" s="26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 x14ac:dyDescent="0.25">
      <c r="D955"/>
      <c r="E955" s="25"/>
      <c r="F955" s="35"/>
      <c r="G955"/>
      <c r="H955"/>
      <c r="I955"/>
      <c r="J955" s="26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 x14ac:dyDescent="0.25">
      <c r="D956"/>
      <c r="E956" s="25"/>
      <c r="F956" s="35"/>
      <c r="G956"/>
      <c r="H956"/>
      <c r="I956"/>
      <c r="J956" s="26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 x14ac:dyDescent="0.25">
      <c r="D957"/>
      <c r="E957" s="25"/>
      <c r="F957" s="35"/>
      <c r="G957"/>
      <c r="H957"/>
      <c r="I957"/>
      <c r="J957" s="26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 x14ac:dyDescent="0.25">
      <c r="D958"/>
      <c r="E958" s="25"/>
      <c r="F958" s="35"/>
      <c r="G958"/>
      <c r="H958"/>
      <c r="I958"/>
      <c r="J958" s="26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 x14ac:dyDescent="0.25">
      <c r="D959"/>
      <c r="E959" s="25"/>
      <c r="F959" s="35"/>
      <c r="G959"/>
      <c r="H959"/>
      <c r="I959"/>
      <c r="J959" s="26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 x14ac:dyDescent="0.25">
      <c r="D960"/>
      <c r="E960" s="25"/>
      <c r="F960" s="35"/>
      <c r="G960"/>
      <c r="H960"/>
      <c r="I960"/>
      <c r="J960" s="26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 x14ac:dyDescent="0.25">
      <c r="D961"/>
      <c r="E961" s="25"/>
      <c r="F961" s="35"/>
      <c r="G961"/>
      <c r="H961"/>
      <c r="I961"/>
      <c r="J961" s="26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 x14ac:dyDescent="0.25">
      <c r="D962"/>
      <c r="E962" s="25"/>
      <c r="F962" s="35"/>
      <c r="G962"/>
      <c r="H962"/>
      <c r="I962"/>
      <c r="J962" s="26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 x14ac:dyDescent="0.25">
      <c r="D963"/>
      <c r="E963" s="25"/>
      <c r="F963" s="35"/>
      <c r="G963"/>
      <c r="H963"/>
      <c r="I963"/>
      <c r="J963" s="26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 x14ac:dyDescent="0.25">
      <c r="D964"/>
      <c r="E964" s="25"/>
      <c r="F964" s="35"/>
      <c r="G964"/>
      <c r="H964"/>
      <c r="I964"/>
      <c r="J964" s="26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 x14ac:dyDescent="0.25">
      <c r="D965"/>
      <c r="E965" s="25"/>
      <c r="F965" s="35"/>
      <c r="G965"/>
      <c r="H965"/>
      <c r="I965"/>
      <c r="J965" s="26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 x14ac:dyDescent="0.25">
      <c r="D966"/>
      <c r="E966" s="25"/>
      <c r="F966" s="35"/>
      <c r="G966"/>
      <c r="H966"/>
      <c r="I966"/>
      <c r="J966" s="26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 x14ac:dyDescent="0.25">
      <c r="D967"/>
      <c r="E967" s="25"/>
      <c r="F967" s="35"/>
      <c r="G967"/>
      <c r="H967"/>
      <c r="I967"/>
      <c r="J967" s="26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 x14ac:dyDescent="0.25">
      <c r="D968"/>
      <c r="E968" s="25"/>
      <c r="F968" s="35"/>
      <c r="G968"/>
      <c r="H968"/>
      <c r="I968"/>
      <c r="J968" s="26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 x14ac:dyDescent="0.25">
      <c r="D969"/>
      <c r="E969" s="25"/>
      <c r="F969" s="35"/>
      <c r="G969"/>
      <c r="H969"/>
      <c r="I969"/>
      <c r="J969" s="26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 x14ac:dyDescent="0.25">
      <c r="D970"/>
      <c r="E970" s="25"/>
      <c r="F970" s="35"/>
      <c r="G970"/>
      <c r="H970"/>
      <c r="I970"/>
      <c r="J970" s="26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 x14ac:dyDescent="0.25">
      <c r="D971"/>
      <c r="E971" s="25"/>
      <c r="F971" s="35"/>
      <c r="G971"/>
      <c r="H971"/>
      <c r="I971"/>
      <c r="J971" s="26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 x14ac:dyDescent="0.25">
      <c r="D972"/>
      <c r="E972" s="25"/>
      <c r="F972" s="35"/>
      <c r="G972"/>
      <c r="H972"/>
      <c r="I972"/>
      <c r="J972" s="26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 x14ac:dyDescent="0.25">
      <c r="D973"/>
      <c r="E973" s="25"/>
      <c r="F973" s="35"/>
      <c r="G973"/>
      <c r="H973"/>
      <c r="I973"/>
      <c r="J973" s="26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 x14ac:dyDescent="0.25">
      <c r="D974"/>
      <c r="E974" s="25"/>
      <c r="F974" s="35"/>
      <c r="G974"/>
      <c r="H974"/>
      <c r="I974"/>
      <c r="J974" s="26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 x14ac:dyDescent="0.25">
      <c r="D975"/>
      <c r="E975" s="25"/>
      <c r="F975" s="35"/>
      <c r="G975"/>
      <c r="H975"/>
      <c r="I975"/>
      <c r="J975" s="26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 x14ac:dyDescent="0.25">
      <c r="D976"/>
      <c r="E976" s="25"/>
      <c r="F976" s="35"/>
      <c r="G976"/>
      <c r="H976"/>
      <c r="I976"/>
      <c r="J976" s="26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 x14ac:dyDescent="0.25">
      <c r="D977"/>
      <c r="E977" s="25"/>
      <c r="F977" s="35"/>
      <c r="G977"/>
      <c r="H977"/>
      <c r="I977"/>
      <c r="J977" s="26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 x14ac:dyDescent="0.25">
      <c r="D978"/>
      <c r="E978" s="25"/>
      <c r="F978" s="35"/>
      <c r="G978"/>
      <c r="H978"/>
      <c r="I978"/>
      <c r="J978" s="26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 x14ac:dyDescent="0.25">
      <c r="D979"/>
      <c r="E979" s="25"/>
      <c r="F979" s="35"/>
      <c r="G979"/>
      <c r="H979"/>
      <c r="I979"/>
      <c r="J979" s="26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 x14ac:dyDescent="0.25">
      <c r="D980"/>
      <c r="E980" s="25"/>
      <c r="F980" s="35"/>
      <c r="G980"/>
      <c r="H980"/>
      <c r="I980"/>
      <c r="J980" s="26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 x14ac:dyDescent="0.25">
      <c r="D981"/>
      <c r="E981" s="25"/>
      <c r="F981" s="35"/>
      <c r="G981"/>
      <c r="H981"/>
      <c r="I981"/>
      <c r="J981" s="26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 x14ac:dyDescent="0.25">
      <c r="D982"/>
      <c r="E982" s="25"/>
      <c r="F982" s="35"/>
      <c r="G982"/>
      <c r="H982"/>
      <c r="I982"/>
      <c r="J982" s="26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 x14ac:dyDescent="0.25">
      <c r="D983"/>
      <c r="E983" s="25"/>
      <c r="F983" s="35"/>
      <c r="G983"/>
      <c r="H983"/>
      <c r="I983"/>
      <c r="J983" s="26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 x14ac:dyDescent="0.25">
      <c r="D984"/>
      <c r="E984" s="25"/>
      <c r="F984" s="35"/>
      <c r="G984"/>
      <c r="H984"/>
      <c r="I984"/>
      <c r="J984" s="26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 x14ac:dyDescent="0.25">
      <c r="D985"/>
      <c r="E985" s="25"/>
      <c r="F985" s="35"/>
      <c r="G985"/>
      <c r="H985"/>
      <c r="I985"/>
      <c r="J985" s="26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 x14ac:dyDescent="0.25">
      <c r="D986"/>
      <c r="E986" s="25"/>
      <c r="F986" s="35"/>
      <c r="G986"/>
      <c r="H986"/>
      <c r="I986"/>
      <c r="J986" s="26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 x14ac:dyDescent="0.25">
      <c r="D987"/>
      <c r="E987" s="25"/>
      <c r="F987" s="35"/>
      <c r="G987"/>
      <c r="H987"/>
      <c r="I987"/>
      <c r="J987" s="26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 x14ac:dyDescent="0.25">
      <c r="D988"/>
      <c r="E988" s="25"/>
      <c r="F988" s="35"/>
      <c r="G988"/>
      <c r="H988"/>
      <c r="I988"/>
      <c r="J988" s="26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 x14ac:dyDescent="0.25">
      <c r="D989"/>
      <c r="E989" s="25"/>
      <c r="F989" s="35"/>
      <c r="G989"/>
      <c r="H989"/>
      <c r="I989"/>
      <c r="J989" s="26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 x14ac:dyDescent="0.25">
      <c r="D990"/>
      <c r="E990" s="25"/>
      <c r="F990" s="35"/>
      <c r="G990"/>
      <c r="H990"/>
      <c r="I990"/>
      <c r="J990" s="26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 x14ac:dyDescent="0.25">
      <c r="D991"/>
      <c r="E991" s="25"/>
      <c r="F991" s="35"/>
      <c r="G991"/>
      <c r="H991"/>
      <c r="I991"/>
      <c r="J991" s="26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 x14ac:dyDescent="0.25">
      <c r="D992"/>
      <c r="E992" s="25"/>
      <c r="F992" s="35"/>
      <c r="G992"/>
      <c r="H992"/>
      <c r="I992"/>
      <c r="J992" s="26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 x14ac:dyDescent="0.25">
      <c r="D993"/>
      <c r="E993" s="25"/>
      <c r="F993" s="35"/>
      <c r="G993"/>
      <c r="H993"/>
      <c r="I993"/>
      <c r="J993" s="26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 x14ac:dyDescent="0.25">
      <c r="D994"/>
      <c r="E994" s="25"/>
      <c r="F994" s="35"/>
      <c r="G994"/>
      <c r="H994"/>
      <c r="I994"/>
      <c r="J994" s="26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 x14ac:dyDescent="0.25">
      <c r="D995"/>
      <c r="E995" s="25"/>
      <c r="F995" s="35"/>
      <c r="G995"/>
      <c r="H995"/>
      <c r="I995"/>
      <c r="J995" s="26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 x14ac:dyDescent="0.25">
      <c r="D996"/>
      <c r="E996" s="25"/>
      <c r="F996" s="35"/>
      <c r="G996"/>
      <c r="H996"/>
      <c r="I996"/>
      <c r="J996" s="26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 x14ac:dyDescent="0.25">
      <c r="D997"/>
      <c r="E997" s="25"/>
      <c r="F997" s="35"/>
      <c r="G997"/>
      <c r="H997"/>
      <c r="I997"/>
      <c r="J997" s="26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 x14ac:dyDescent="0.25">
      <c r="D998"/>
      <c r="E998" s="25"/>
      <c r="F998" s="35"/>
      <c r="G998"/>
      <c r="H998"/>
      <c r="I998"/>
      <c r="J998" s="26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 x14ac:dyDescent="0.25">
      <c r="D999"/>
      <c r="E999" s="25"/>
      <c r="F999" s="35"/>
      <c r="G999"/>
      <c r="H999"/>
      <c r="I999"/>
      <c r="J999" s="26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 x14ac:dyDescent="0.25">
      <c r="D1000"/>
      <c r="E1000" s="25"/>
      <c r="F1000" s="35"/>
      <c r="G1000"/>
      <c r="H1000"/>
      <c r="I1000"/>
      <c r="J1000" s="26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 x14ac:dyDescent="0.25">
      <c r="D1001"/>
      <c r="E1001" s="25"/>
      <c r="F1001" s="35"/>
      <c r="G1001"/>
      <c r="H1001"/>
      <c r="I1001"/>
      <c r="J1001" s="26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 x14ac:dyDescent="0.25">
      <c r="D1002"/>
      <c r="E1002" s="25"/>
      <c r="F1002" s="35"/>
      <c r="G1002"/>
      <c r="H1002"/>
      <c r="I1002"/>
      <c r="J1002" s="26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 x14ac:dyDescent="0.25">
      <c r="D1003"/>
      <c r="E1003" s="25"/>
      <c r="F1003" s="35"/>
      <c r="G1003"/>
      <c r="H1003"/>
      <c r="I1003"/>
      <c r="J1003" s="26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 x14ac:dyDescent="0.25">
      <c r="D1004"/>
      <c r="E1004" s="25"/>
      <c r="F1004" s="35"/>
      <c r="G1004"/>
      <c r="H1004"/>
      <c r="I1004"/>
      <c r="J1004" s="26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 x14ac:dyDescent="0.25">
      <c r="D1005"/>
      <c r="E1005" s="25"/>
      <c r="F1005" s="35"/>
      <c r="G1005"/>
      <c r="H1005"/>
      <c r="I1005"/>
      <c r="J1005" s="26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 x14ac:dyDescent="0.25">
      <c r="D1006"/>
      <c r="E1006" s="25"/>
      <c r="F1006" s="35"/>
      <c r="G1006"/>
      <c r="H1006"/>
      <c r="I1006"/>
      <c r="J1006" s="26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  <c r="X1006" s="64"/>
      <c r="Y1006" s="64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 x14ac:dyDescent="0.25">
      <c r="D1007"/>
      <c r="E1007" s="25"/>
      <c r="F1007" s="35"/>
      <c r="G1007"/>
      <c r="H1007"/>
      <c r="I1007"/>
      <c r="J1007" s="26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64"/>
      <c r="W1007" s="64"/>
      <c r="X1007" s="64"/>
      <c r="Y1007" s="64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 x14ac:dyDescent="0.25">
      <c r="D1008"/>
      <c r="E1008" s="25"/>
      <c r="F1008" s="35"/>
      <c r="G1008"/>
      <c r="H1008"/>
      <c r="I1008"/>
      <c r="J1008" s="26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64"/>
      <c r="W1008" s="64"/>
      <c r="X1008" s="64"/>
      <c r="Y1008" s="64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 x14ac:dyDescent="0.25">
      <c r="D1009"/>
      <c r="E1009" s="25"/>
      <c r="F1009" s="35"/>
      <c r="G1009"/>
      <c r="H1009"/>
      <c r="I1009"/>
      <c r="J1009" s="26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64"/>
      <c r="W1009" s="64"/>
      <c r="X1009" s="64"/>
      <c r="Y1009" s="64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 x14ac:dyDescent="0.25">
      <c r="D1010"/>
      <c r="E1010" s="25"/>
      <c r="F1010" s="35"/>
      <c r="G1010"/>
      <c r="H1010"/>
      <c r="I1010"/>
      <c r="J1010" s="26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64"/>
      <c r="W1010" s="64"/>
      <c r="X1010" s="64"/>
      <c r="Y1010" s="64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 x14ac:dyDescent="0.25">
      <c r="D1011"/>
      <c r="E1011" s="25"/>
      <c r="F1011" s="35"/>
      <c r="G1011"/>
      <c r="H1011"/>
      <c r="I1011"/>
      <c r="J1011" s="26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64"/>
      <c r="W1011" s="64"/>
      <c r="X1011" s="64"/>
      <c r="Y1011" s="64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 x14ac:dyDescent="0.25">
      <c r="D1012"/>
      <c r="E1012" s="25"/>
      <c r="F1012" s="35"/>
      <c r="G1012"/>
      <c r="H1012"/>
      <c r="I1012"/>
      <c r="J1012" s="26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4"/>
      <c r="W1012" s="64"/>
      <c r="X1012" s="64"/>
      <c r="Y1012" s="64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 x14ac:dyDescent="0.25">
      <c r="D1013"/>
      <c r="E1013" s="25"/>
      <c r="F1013" s="35"/>
      <c r="G1013"/>
      <c r="H1013"/>
      <c r="I1013"/>
      <c r="J1013" s="26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64"/>
      <c r="W1013" s="64"/>
      <c r="X1013" s="64"/>
      <c r="Y1013" s="64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 x14ac:dyDescent="0.25">
      <c r="D1014"/>
      <c r="E1014" s="25"/>
      <c r="F1014" s="35"/>
      <c r="G1014"/>
      <c r="H1014"/>
      <c r="I1014"/>
      <c r="J1014" s="26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64"/>
      <c r="W1014" s="64"/>
      <c r="X1014" s="64"/>
      <c r="Y1014" s="6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 x14ac:dyDescent="0.25">
      <c r="D1015"/>
      <c r="E1015" s="25"/>
      <c r="F1015" s="35"/>
      <c r="G1015"/>
      <c r="H1015"/>
      <c r="I1015"/>
      <c r="J1015" s="26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64"/>
      <c r="W1015" s="64"/>
      <c r="X1015" s="64"/>
      <c r="Y1015" s="64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 x14ac:dyDescent="0.25">
      <c r="D1016"/>
      <c r="E1016" s="25"/>
      <c r="F1016" s="35"/>
      <c r="G1016"/>
      <c r="H1016"/>
      <c r="I1016"/>
      <c r="J1016" s="26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64"/>
      <c r="W1016" s="64"/>
      <c r="X1016" s="64"/>
      <c r="Y1016" s="64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 x14ac:dyDescent="0.25">
      <c r="D1017"/>
      <c r="E1017" s="25"/>
      <c r="F1017" s="35"/>
      <c r="G1017"/>
      <c r="H1017"/>
      <c r="I1017"/>
      <c r="J1017" s="26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64"/>
      <c r="W1017" s="64"/>
      <c r="X1017" s="64"/>
      <c r="Y1017" s="64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 x14ac:dyDescent="0.25">
      <c r="D1018"/>
      <c r="E1018" s="25"/>
      <c r="F1018" s="35"/>
      <c r="G1018"/>
      <c r="H1018"/>
      <c r="I1018"/>
      <c r="J1018" s="26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64"/>
      <c r="W1018" s="64"/>
      <c r="X1018" s="64"/>
      <c r="Y1018" s="64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 x14ac:dyDescent="0.25">
      <c r="D1019"/>
      <c r="E1019" s="25"/>
      <c r="F1019" s="35"/>
      <c r="G1019"/>
      <c r="H1019"/>
      <c r="I1019"/>
      <c r="J1019" s="26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64"/>
      <c r="W1019" s="64"/>
      <c r="X1019" s="64"/>
      <c r="Y1019" s="64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 x14ac:dyDescent="0.25">
      <c r="D1020"/>
      <c r="E1020" s="25"/>
      <c r="F1020" s="35"/>
      <c r="G1020"/>
      <c r="H1020"/>
      <c r="I1020"/>
      <c r="J1020" s="26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4"/>
      <c r="W1020" s="64"/>
      <c r="X1020" s="64"/>
      <c r="Y1020" s="64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 x14ac:dyDescent="0.25">
      <c r="D1021"/>
      <c r="E1021" s="25"/>
      <c r="F1021" s="35"/>
      <c r="G1021"/>
      <c r="H1021"/>
      <c r="I1021"/>
      <c r="J1021" s="26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64"/>
      <c r="W1021" s="64"/>
      <c r="X1021" s="64"/>
      <c r="Y1021" s="64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 x14ac:dyDescent="0.25">
      <c r="D1022"/>
      <c r="E1022" s="25"/>
      <c r="F1022" s="35"/>
      <c r="G1022"/>
      <c r="H1022"/>
      <c r="I1022"/>
      <c r="J1022" s="26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64"/>
      <c r="W1022" s="64"/>
      <c r="X1022" s="64"/>
      <c r="Y1022" s="64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 x14ac:dyDescent="0.25">
      <c r="D1023"/>
      <c r="E1023" s="25"/>
      <c r="F1023" s="35"/>
      <c r="G1023"/>
      <c r="H1023"/>
      <c r="I1023"/>
      <c r="J1023" s="26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64"/>
      <c r="W1023" s="64"/>
      <c r="X1023" s="64"/>
      <c r="Y1023" s="64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 x14ac:dyDescent="0.25">
      <c r="D1024"/>
      <c r="E1024" s="25"/>
      <c r="F1024" s="35"/>
      <c r="G1024"/>
      <c r="H1024"/>
      <c r="I1024"/>
      <c r="J1024" s="26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64"/>
      <c r="W1024" s="64"/>
      <c r="X1024" s="64"/>
      <c r="Y1024" s="6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 x14ac:dyDescent="0.25">
      <c r="D1025"/>
      <c r="E1025" s="25"/>
      <c r="F1025" s="35"/>
      <c r="G1025"/>
      <c r="H1025"/>
      <c r="I1025"/>
      <c r="J1025" s="26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64"/>
      <c r="W1025" s="64"/>
      <c r="X1025" s="64"/>
      <c r="Y1025" s="64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 x14ac:dyDescent="0.25">
      <c r="D1026"/>
      <c r="E1026" s="25"/>
      <c r="F1026" s="35"/>
      <c r="G1026"/>
      <c r="H1026"/>
      <c r="I1026"/>
      <c r="J1026" s="26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64"/>
      <c r="W1026" s="64"/>
      <c r="X1026" s="64"/>
      <c r="Y1026" s="64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 x14ac:dyDescent="0.25">
      <c r="D1027"/>
      <c r="E1027" s="25"/>
      <c r="F1027" s="35"/>
      <c r="G1027"/>
      <c r="H1027"/>
      <c r="I1027"/>
      <c r="J1027" s="26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64"/>
      <c r="W1027" s="64"/>
      <c r="X1027" s="64"/>
      <c r="Y1027" s="64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 x14ac:dyDescent="0.25">
      <c r="D1028"/>
      <c r="E1028" s="25"/>
      <c r="F1028" s="35"/>
      <c r="G1028"/>
      <c r="H1028"/>
      <c r="I1028"/>
      <c r="J1028" s="26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64"/>
      <c r="W1028" s="64"/>
      <c r="X1028" s="64"/>
      <c r="Y1028" s="64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 x14ac:dyDescent="0.25">
      <c r="D1029"/>
      <c r="E1029" s="25"/>
      <c r="F1029" s="35"/>
      <c r="G1029"/>
      <c r="H1029"/>
      <c r="I1029"/>
      <c r="J1029" s="26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64"/>
      <c r="W1029" s="64"/>
      <c r="X1029" s="64"/>
      <c r="Y1029" s="64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 x14ac:dyDescent="0.25">
      <c r="D1030"/>
      <c r="E1030" s="25"/>
      <c r="F1030" s="35"/>
      <c r="G1030"/>
      <c r="H1030"/>
      <c r="I1030"/>
      <c r="J1030" s="26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64"/>
      <c r="W1030" s="64"/>
      <c r="X1030" s="64"/>
      <c r="Y1030" s="64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 x14ac:dyDescent="0.25">
      <c r="D1031"/>
      <c r="E1031" s="25"/>
      <c r="F1031" s="35"/>
      <c r="G1031"/>
      <c r="H1031"/>
      <c r="I1031"/>
      <c r="J1031" s="26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64"/>
      <c r="W1031" s="64"/>
      <c r="X1031" s="64"/>
      <c r="Y1031" s="64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 x14ac:dyDescent="0.25">
      <c r="D1032"/>
      <c r="E1032" s="25"/>
      <c r="F1032" s="35"/>
      <c r="G1032"/>
      <c r="H1032"/>
      <c r="I1032"/>
      <c r="J1032" s="26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64"/>
      <c r="W1032" s="64"/>
      <c r="X1032" s="64"/>
      <c r="Y1032" s="64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 x14ac:dyDescent="0.25">
      <c r="D1033"/>
      <c r="E1033" s="25"/>
      <c r="F1033" s="35"/>
      <c r="G1033"/>
      <c r="H1033"/>
      <c r="I1033"/>
      <c r="J1033" s="26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64"/>
      <c r="W1033" s="64"/>
      <c r="X1033" s="64"/>
      <c r="Y1033" s="64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 x14ac:dyDescent="0.25">
      <c r="D1034"/>
      <c r="E1034" s="25"/>
      <c r="F1034" s="35"/>
      <c r="G1034"/>
      <c r="H1034"/>
      <c r="I1034"/>
      <c r="J1034" s="26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64"/>
      <c r="W1034" s="64"/>
      <c r="X1034" s="64"/>
      <c r="Y1034" s="6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 x14ac:dyDescent="0.25">
      <c r="D1035"/>
      <c r="E1035" s="25"/>
      <c r="F1035" s="35"/>
      <c r="G1035"/>
      <c r="H1035"/>
      <c r="I1035"/>
      <c r="J1035" s="26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64"/>
      <c r="W1035" s="64"/>
      <c r="X1035" s="64"/>
      <c r="Y1035" s="64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 x14ac:dyDescent="0.25">
      <c r="D1036"/>
      <c r="E1036" s="25"/>
      <c r="F1036" s="35"/>
      <c r="G1036"/>
      <c r="H1036"/>
      <c r="I1036"/>
      <c r="J1036" s="26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64"/>
      <c r="W1036" s="64"/>
      <c r="X1036" s="64"/>
      <c r="Y1036" s="64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 x14ac:dyDescent="0.25">
      <c r="D1037"/>
      <c r="E1037" s="25"/>
      <c r="F1037" s="35"/>
      <c r="G1037"/>
      <c r="H1037"/>
      <c r="I1037"/>
      <c r="J1037" s="26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64"/>
      <c r="W1037" s="64"/>
      <c r="X1037" s="64"/>
      <c r="Y1037" s="64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 x14ac:dyDescent="0.25">
      <c r="D1038"/>
      <c r="E1038" s="25"/>
      <c r="F1038" s="35"/>
      <c r="G1038"/>
      <c r="H1038"/>
      <c r="I1038"/>
      <c r="J1038" s="26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64"/>
      <c r="W1038" s="64"/>
      <c r="X1038" s="64"/>
      <c r="Y1038" s="64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 x14ac:dyDescent="0.25">
      <c r="D1039"/>
      <c r="E1039" s="25"/>
      <c r="F1039" s="35"/>
      <c r="G1039"/>
      <c r="H1039"/>
      <c r="I1039"/>
      <c r="J1039" s="26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64"/>
      <c r="W1039" s="64"/>
      <c r="X1039" s="64"/>
      <c r="Y1039" s="64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 x14ac:dyDescent="0.25">
      <c r="D1040"/>
      <c r="E1040" s="25"/>
      <c r="F1040" s="35"/>
      <c r="G1040"/>
      <c r="H1040"/>
      <c r="I1040"/>
      <c r="J1040" s="26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64"/>
      <c r="W1040" s="64"/>
      <c r="X1040" s="64"/>
      <c r="Y1040" s="64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 x14ac:dyDescent="0.25">
      <c r="D1041"/>
      <c r="E1041" s="25"/>
      <c r="F1041" s="35"/>
      <c r="G1041"/>
      <c r="H1041"/>
      <c r="I1041"/>
      <c r="J1041" s="26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64"/>
      <c r="W1041" s="64"/>
      <c r="X1041" s="64"/>
      <c r="Y1041" s="64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 x14ac:dyDescent="0.25">
      <c r="D1042"/>
      <c r="E1042" s="25"/>
      <c r="F1042" s="35"/>
      <c r="G1042"/>
      <c r="H1042"/>
      <c r="I1042"/>
      <c r="J1042" s="26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64"/>
      <c r="W1042" s="64"/>
      <c r="X1042" s="64"/>
      <c r="Y1042" s="64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 x14ac:dyDescent="0.25">
      <c r="D1043"/>
      <c r="E1043" s="25"/>
      <c r="F1043" s="35"/>
      <c r="G1043"/>
      <c r="H1043"/>
      <c r="I1043"/>
      <c r="J1043" s="26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/>
      <c r="V1043" s="64"/>
      <c r="W1043" s="64"/>
      <c r="X1043" s="64"/>
      <c r="Y1043" s="64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 x14ac:dyDescent="0.25">
      <c r="D1044"/>
      <c r="E1044" s="25"/>
      <c r="F1044" s="35"/>
      <c r="G1044"/>
      <c r="H1044"/>
      <c r="I1044"/>
      <c r="J1044" s="26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64"/>
      <c r="W1044" s="64"/>
      <c r="X1044" s="64"/>
      <c r="Y1044" s="6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 x14ac:dyDescent="0.25">
      <c r="D1045"/>
      <c r="E1045" s="25"/>
      <c r="F1045" s="35"/>
      <c r="G1045"/>
      <c r="H1045"/>
      <c r="I1045"/>
      <c r="J1045" s="26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64"/>
      <c r="W1045" s="64"/>
      <c r="X1045" s="64"/>
      <c r="Y1045" s="64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 x14ac:dyDescent="0.25">
      <c r="D1046"/>
      <c r="E1046" s="25"/>
      <c r="F1046" s="35"/>
      <c r="G1046"/>
      <c r="H1046"/>
      <c r="I1046"/>
      <c r="J1046" s="26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64"/>
      <c r="W1046" s="64"/>
      <c r="X1046" s="64"/>
      <c r="Y1046" s="64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 x14ac:dyDescent="0.25">
      <c r="D1047"/>
      <c r="E1047" s="25"/>
      <c r="F1047" s="35"/>
      <c r="G1047"/>
      <c r="H1047"/>
      <c r="I1047"/>
      <c r="J1047" s="26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64"/>
      <c r="W1047" s="64"/>
      <c r="X1047" s="64"/>
      <c r="Y1047" s="64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 x14ac:dyDescent="0.25">
      <c r="D1048"/>
      <c r="E1048" s="25"/>
      <c r="F1048" s="35"/>
      <c r="G1048"/>
      <c r="H1048"/>
      <c r="I1048"/>
      <c r="J1048" s="26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64"/>
      <c r="W1048" s="64"/>
      <c r="X1048" s="64"/>
      <c r="Y1048" s="64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 x14ac:dyDescent="0.25">
      <c r="D1049"/>
      <c r="E1049" s="25"/>
      <c r="F1049" s="35"/>
      <c r="G1049"/>
      <c r="H1049"/>
      <c r="I1049"/>
      <c r="J1049" s="26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64"/>
      <c r="W1049" s="64"/>
      <c r="X1049" s="64"/>
      <c r="Y1049" s="64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 x14ac:dyDescent="0.25">
      <c r="D1050"/>
      <c r="E1050" s="25"/>
      <c r="F1050" s="35"/>
      <c r="G1050"/>
      <c r="H1050"/>
      <c r="I1050"/>
      <c r="J1050" s="26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64"/>
      <c r="W1050" s="64"/>
      <c r="X1050" s="64"/>
      <c r="Y1050" s="64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 x14ac:dyDescent="0.25">
      <c r="D1051"/>
      <c r="E1051" s="25"/>
      <c r="F1051" s="35"/>
      <c r="G1051"/>
      <c r="H1051"/>
      <c r="I1051"/>
      <c r="J1051" s="26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64"/>
      <c r="W1051" s="64"/>
      <c r="X1051" s="64"/>
      <c r="Y1051" s="64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 x14ac:dyDescent="0.25">
      <c r="D1052"/>
      <c r="E1052" s="25"/>
      <c r="F1052" s="35"/>
      <c r="G1052"/>
      <c r="H1052"/>
      <c r="I1052"/>
      <c r="J1052" s="26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64"/>
      <c r="W1052" s="64"/>
      <c r="X1052" s="64"/>
      <c r="Y1052" s="64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 x14ac:dyDescent="0.25">
      <c r="D1053"/>
      <c r="E1053" s="25"/>
      <c r="F1053" s="35"/>
      <c r="G1053"/>
      <c r="H1053"/>
      <c r="I1053"/>
      <c r="J1053" s="26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64"/>
      <c r="W1053" s="64"/>
      <c r="X1053" s="64"/>
      <c r="Y1053" s="64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 x14ac:dyDescent="0.25">
      <c r="D1054"/>
      <c r="E1054" s="25"/>
      <c r="F1054" s="35"/>
      <c r="G1054"/>
      <c r="H1054"/>
      <c r="I1054"/>
      <c r="J1054" s="26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64"/>
      <c r="W1054" s="64"/>
      <c r="X1054" s="64"/>
      <c r="Y1054" s="6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 x14ac:dyDescent="0.25">
      <c r="D1055"/>
      <c r="E1055" s="25"/>
      <c r="F1055" s="35"/>
      <c r="G1055"/>
      <c r="H1055"/>
      <c r="I1055"/>
      <c r="J1055" s="26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64"/>
      <c r="W1055" s="64"/>
      <c r="X1055" s="64"/>
      <c r="Y1055" s="64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 x14ac:dyDescent="0.25">
      <c r="D1056"/>
      <c r="E1056" s="25"/>
      <c r="F1056" s="35"/>
      <c r="G1056"/>
      <c r="H1056"/>
      <c r="I1056"/>
      <c r="J1056" s="26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64"/>
      <c r="W1056" s="64"/>
      <c r="X1056" s="64"/>
      <c r="Y1056" s="64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 x14ac:dyDescent="0.25">
      <c r="D1057"/>
      <c r="E1057" s="25"/>
      <c r="F1057" s="35"/>
      <c r="G1057"/>
      <c r="H1057"/>
      <c r="I1057"/>
      <c r="J1057" s="26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64"/>
      <c r="W1057" s="64"/>
      <c r="X1057" s="64"/>
      <c r="Y1057" s="64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 x14ac:dyDescent="0.25">
      <c r="D1058"/>
      <c r="E1058" s="25"/>
      <c r="F1058" s="35"/>
      <c r="G1058"/>
      <c r="H1058"/>
      <c r="I1058"/>
      <c r="J1058" s="26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64"/>
      <c r="W1058" s="64"/>
      <c r="X1058" s="64"/>
      <c r="Y1058" s="64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 x14ac:dyDescent="0.25">
      <c r="D1059"/>
      <c r="E1059" s="25"/>
      <c r="F1059" s="35"/>
      <c r="G1059"/>
      <c r="H1059"/>
      <c r="I1059"/>
      <c r="J1059" s="26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64"/>
      <c r="V1059" s="64"/>
      <c r="W1059" s="64"/>
      <c r="X1059" s="64"/>
      <c r="Y1059" s="64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 x14ac:dyDescent="0.25">
      <c r="D1060"/>
      <c r="E1060" s="25"/>
      <c r="F1060" s="35"/>
      <c r="G1060"/>
      <c r="H1060"/>
      <c r="I1060"/>
      <c r="J1060" s="26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64"/>
      <c r="W1060" s="64"/>
      <c r="X1060" s="64"/>
      <c r="Y1060" s="64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 x14ac:dyDescent="0.25">
      <c r="D1061"/>
      <c r="E1061" s="25"/>
      <c r="F1061" s="35"/>
      <c r="G1061"/>
      <c r="H1061"/>
      <c r="I1061"/>
      <c r="J1061" s="26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64"/>
      <c r="V1061" s="64"/>
      <c r="W1061" s="64"/>
      <c r="X1061" s="64"/>
      <c r="Y1061" s="64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 x14ac:dyDescent="0.25">
      <c r="D1062"/>
      <c r="E1062" s="25"/>
      <c r="F1062" s="35"/>
      <c r="G1062"/>
      <c r="H1062"/>
      <c r="I1062"/>
      <c r="J1062" s="26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64"/>
      <c r="V1062" s="64"/>
      <c r="W1062" s="64"/>
      <c r="X1062" s="64"/>
      <c r="Y1062" s="64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 x14ac:dyDescent="0.25">
      <c r="D1063"/>
      <c r="E1063" s="25"/>
      <c r="F1063" s="35"/>
      <c r="G1063"/>
      <c r="H1063"/>
      <c r="I1063"/>
      <c r="J1063" s="26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64"/>
      <c r="V1063" s="64"/>
      <c r="W1063" s="64"/>
      <c r="X1063" s="64"/>
      <c r="Y1063" s="64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 x14ac:dyDescent="0.25">
      <c r="D1064"/>
      <c r="E1064" s="25"/>
      <c r="F1064" s="35"/>
      <c r="G1064"/>
      <c r="H1064"/>
      <c r="I1064"/>
      <c r="J1064" s="26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64"/>
      <c r="V1064" s="64"/>
      <c r="W1064" s="64"/>
      <c r="X1064" s="64"/>
      <c r="Y1064" s="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 x14ac:dyDescent="0.25">
      <c r="D1065"/>
      <c r="E1065" s="25"/>
      <c r="F1065" s="35"/>
      <c r="G1065"/>
      <c r="H1065"/>
      <c r="I1065"/>
      <c r="J1065" s="26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64"/>
      <c r="V1065" s="64"/>
      <c r="W1065" s="64"/>
      <c r="X1065" s="64"/>
      <c r="Y1065" s="64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 x14ac:dyDescent="0.25">
      <c r="D1066"/>
      <c r="E1066" s="25"/>
      <c r="F1066" s="35"/>
      <c r="G1066"/>
      <c r="H1066"/>
      <c r="I1066"/>
      <c r="J1066" s="26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64"/>
      <c r="V1066" s="64"/>
      <c r="W1066" s="64"/>
      <c r="X1066" s="64"/>
      <c r="Y1066" s="64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 x14ac:dyDescent="0.25">
      <c r="D1067"/>
      <c r="E1067" s="25"/>
      <c r="F1067" s="35"/>
      <c r="G1067"/>
      <c r="H1067"/>
      <c r="I1067"/>
      <c r="J1067" s="26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64"/>
      <c r="V1067" s="64"/>
      <c r="W1067" s="64"/>
      <c r="X1067" s="64"/>
      <c r="Y1067" s="64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 x14ac:dyDescent="0.25">
      <c r="D1068"/>
      <c r="E1068" s="25"/>
      <c r="F1068" s="35"/>
      <c r="G1068"/>
      <c r="H1068"/>
      <c r="I1068"/>
      <c r="J1068" s="26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64"/>
      <c r="W1068" s="64"/>
      <c r="X1068" s="64"/>
      <c r="Y1068" s="64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 x14ac:dyDescent="0.25">
      <c r="D1069"/>
      <c r="E1069" s="25"/>
      <c r="F1069" s="35"/>
      <c r="G1069"/>
      <c r="H1069"/>
      <c r="I1069"/>
      <c r="J1069" s="26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64"/>
      <c r="V1069" s="64"/>
      <c r="W1069" s="64"/>
      <c r="X1069" s="64"/>
      <c r="Y1069" s="64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 x14ac:dyDescent="0.25">
      <c r="D1070"/>
      <c r="E1070" s="25"/>
      <c r="F1070" s="35"/>
      <c r="G1070"/>
      <c r="H1070"/>
      <c r="I1070"/>
      <c r="J1070" s="26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64"/>
      <c r="V1070" s="64"/>
      <c r="W1070" s="64"/>
      <c r="X1070" s="64"/>
      <c r="Y1070" s="64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 x14ac:dyDescent="0.25">
      <c r="D1071"/>
      <c r="E1071" s="25"/>
      <c r="F1071" s="35"/>
      <c r="G1071"/>
      <c r="H1071"/>
      <c r="I1071"/>
      <c r="J1071" s="26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64"/>
      <c r="V1071" s="64"/>
      <c r="W1071" s="64"/>
      <c r="X1071" s="64"/>
      <c r="Y1071" s="64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 x14ac:dyDescent="0.25">
      <c r="D1072"/>
      <c r="E1072" s="25"/>
      <c r="F1072" s="35"/>
      <c r="G1072"/>
      <c r="H1072"/>
      <c r="I1072"/>
      <c r="J1072" s="26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64"/>
      <c r="V1072" s="64"/>
      <c r="W1072" s="64"/>
      <c r="X1072" s="64"/>
      <c r="Y1072" s="64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 x14ac:dyDescent="0.25">
      <c r="D1073"/>
      <c r="E1073" s="25"/>
      <c r="F1073" s="35"/>
      <c r="G1073"/>
      <c r="H1073"/>
      <c r="I1073"/>
      <c r="J1073" s="26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64"/>
      <c r="V1073" s="64"/>
      <c r="W1073" s="64"/>
      <c r="X1073" s="64"/>
      <c r="Y1073" s="64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 x14ac:dyDescent="0.25">
      <c r="D1074"/>
      <c r="E1074" s="25"/>
      <c r="F1074" s="35"/>
      <c r="G1074"/>
      <c r="H1074"/>
      <c r="I1074"/>
      <c r="J1074" s="26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64"/>
      <c r="V1074" s="64"/>
      <c r="W1074" s="64"/>
      <c r="X1074" s="64"/>
      <c r="Y1074" s="6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 x14ac:dyDescent="0.25">
      <c r="D1075"/>
      <c r="E1075" s="25"/>
      <c r="F1075" s="35"/>
      <c r="G1075"/>
      <c r="H1075"/>
      <c r="I1075"/>
      <c r="J1075" s="26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64"/>
      <c r="V1075" s="64"/>
      <c r="W1075" s="64"/>
      <c r="X1075" s="64"/>
      <c r="Y1075" s="64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 x14ac:dyDescent="0.25">
      <c r="D1076"/>
      <c r="E1076" s="25"/>
      <c r="F1076" s="35"/>
      <c r="G1076"/>
      <c r="H1076"/>
      <c r="I1076"/>
      <c r="J1076" s="26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64"/>
      <c r="W1076" s="64"/>
      <c r="X1076" s="64"/>
      <c r="Y1076" s="64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 x14ac:dyDescent="0.25">
      <c r="D1077"/>
      <c r="E1077" s="25"/>
      <c r="F1077" s="35"/>
      <c r="G1077"/>
      <c r="H1077"/>
      <c r="I1077"/>
      <c r="J1077" s="26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64"/>
      <c r="V1077" s="64"/>
      <c r="W1077" s="64"/>
      <c r="X1077" s="64"/>
      <c r="Y1077" s="64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 x14ac:dyDescent="0.25">
      <c r="D1078"/>
      <c r="E1078" s="25"/>
      <c r="F1078" s="35"/>
      <c r="G1078"/>
      <c r="H1078"/>
      <c r="I1078"/>
      <c r="J1078" s="26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64"/>
      <c r="V1078" s="64"/>
      <c r="W1078" s="64"/>
      <c r="X1078" s="64"/>
      <c r="Y1078" s="64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 x14ac:dyDescent="0.25">
      <c r="D1079"/>
      <c r="E1079" s="25"/>
      <c r="F1079" s="35"/>
      <c r="G1079"/>
      <c r="H1079"/>
      <c r="I1079"/>
      <c r="J1079" s="26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64"/>
      <c r="V1079" s="64"/>
      <c r="W1079" s="64"/>
      <c r="X1079" s="64"/>
      <c r="Y1079" s="64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 x14ac:dyDescent="0.25">
      <c r="D1080"/>
      <c r="E1080" s="25"/>
      <c r="F1080" s="35"/>
      <c r="G1080"/>
      <c r="H1080"/>
      <c r="I1080"/>
      <c r="J1080" s="26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64"/>
      <c r="V1080" s="64"/>
      <c r="W1080" s="64"/>
      <c r="X1080" s="64"/>
      <c r="Y1080" s="64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 x14ac:dyDescent="0.25">
      <c r="D1081"/>
      <c r="E1081" s="25"/>
      <c r="F1081" s="35"/>
      <c r="G1081"/>
      <c r="H1081"/>
      <c r="I1081"/>
      <c r="J1081" s="26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64"/>
      <c r="V1081" s="64"/>
      <c r="W1081" s="64"/>
      <c r="X1081" s="64"/>
      <c r="Y1081" s="64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 x14ac:dyDescent="0.25">
      <c r="D1082"/>
      <c r="E1082" s="25"/>
      <c r="F1082" s="35"/>
      <c r="G1082"/>
      <c r="H1082"/>
      <c r="I1082"/>
      <c r="J1082" s="26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64"/>
      <c r="V1082" s="64"/>
      <c r="W1082" s="64"/>
      <c r="X1082" s="64"/>
      <c r="Y1082" s="64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 x14ac:dyDescent="0.25">
      <c r="D1083"/>
      <c r="E1083" s="25"/>
      <c r="F1083" s="35"/>
      <c r="G1083"/>
      <c r="H1083"/>
      <c r="I1083"/>
      <c r="J1083" s="26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64"/>
      <c r="V1083" s="64"/>
      <c r="W1083" s="64"/>
      <c r="X1083" s="64"/>
      <c r="Y1083" s="64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 x14ac:dyDescent="0.25">
      <c r="D1084"/>
      <c r="E1084" s="25"/>
      <c r="F1084" s="35"/>
      <c r="G1084"/>
      <c r="H1084"/>
      <c r="I1084"/>
      <c r="J1084" s="26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64"/>
      <c r="V1084" s="64"/>
      <c r="W1084" s="64"/>
      <c r="X1084" s="64"/>
      <c r="Y1084" s="6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 x14ac:dyDescent="0.25">
      <c r="D1085"/>
      <c r="E1085" s="25"/>
      <c r="F1085" s="35"/>
      <c r="G1085"/>
      <c r="H1085"/>
      <c r="I1085"/>
      <c r="J1085" s="26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64"/>
      <c r="V1085" s="64"/>
      <c r="W1085" s="64"/>
      <c r="X1085" s="64"/>
      <c r="Y1085" s="64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 x14ac:dyDescent="0.25">
      <c r="D1086"/>
      <c r="E1086" s="25"/>
      <c r="F1086" s="35"/>
      <c r="G1086"/>
      <c r="H1086"/>
      <c r="I1086"/>
      <c r="J1086" s="26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64"/>
      <c r="V1086" s="64"/>
      <c r="W1086" s="64"/>
      <c r="X1086" s="64"/>
      <c r="Y1086" s="64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 x14ac:dyDescent="0.25">
      <c r="D1087"/>
      <c r="E1087" s="25"/>
      <c r="F1087" s="35"/>
      <c r="G1087"/>
      <c r="H1087"/>
      <c r="I1087"/>
      <c r="J1087" s="26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64"/>
      <c r="V1087" s="64"/>
      <c r="W1087" s="64"/>
      <c r="X1087" s="64"/>
      <c r="Y1087" s="64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 x14ac:dyDescent="0.25">
      <c r="D1088"/>
      <c r="E1088" s="25"/>
      <c r="F1088" s="35"/>
      <c r="G1088"/>
      <c r="H1088"/>
      <c r="I1088"/>
      <c r="J1088" s="26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64"/>
      <c r="V1088" s="64"/>
      <c r="W1088" s="64"/>
      <c r="X1088" s="64"/>
      <c r="Y1088" s="64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 x14ac:dyDescent="0.25">
      <c r="D1089"/>
      <c r="E1089" s="25"/>
      <c r="F1089" s="35"/>
      <c r="G1089"/>
      <c r="H1089"/>
      <c r="I1089"/>
      <c r="J1089" s="26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64"/>
      <c r="V1089" s="64"/>
      <c r="W1089" s="64"/>
      <c r="X1089" s="64"/>
      <c r="Y1089" s="64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 x14ac:dyDescent="0.25">
      <c r="D1090"/>
      <c r="E1090" s="25"/>
      <c r="F1090" s="35"/>
      <c r="G1090"/>
      <c r="H1090"/>
      <c r="I1090"/>
      <c r="J1090" s="26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64"/>
      <c r="V1090" s="64"/>
      <c r="W1090" s="64"/>
      <c r="X1090" s="64"/>
      <c r="Y1090" s="64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 x14ac:dyDescent="0.25">
      <c r="D1091"/>
      <c r="E1091" s="25"/>
      <c r="F1091" s="35"/>
      <c r="G1091"/>
      <c r="H1091"/>
      <c r="I1091"/>
      <c r="J1091" s="26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64"/>
      <c r="V1091" s="64"/>
      <c r="W1091" s="64"/>
      <c r="X1091" s="64"/>
      <c r="Y1091" s="64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 x14ac:dyDescent="0.25">
      <c r="D1092"/>
      <c r="E1092" s="25"/>
      <c r="F1092" s="35"/>
      <c r="G1092"/>
      <c r="H1092"/>
      <c r="I1092"/>
      <c r="J1092" s="26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64"/>
      <c r="V1092" s="64"/>
      <c r="W1092" s="64"/>
      <c r="X1092" s="64"/>
      <c r="Y1092" s="64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 x14ac:dyDescent="0.25">
      <c r="D1093"/>
      <c r="E1093" s="25"/>
      <c r="F1093" s="35"/>
      <c r="G1093"/>
      <c r="H1093"/>
      <c r="I1093"/>
      <c r="J1093" s="26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64"/>
      <c r="V1093" s="64"/>
      <c r="W1093" s="64"/>
      <c r="X1093" s="64"/>
      <c r="Y1093" s="64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 x14ac:dyDescent="0.25">
      <c r="D1094"/>
      <c r="E1094" s="25"/>
      <c r="F1094" s="35"/>
      <c r="G1094"/>
      <c r="H1094"/>
      <c r="I1094"/>
      <c r="J1094" s="26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64"/>
      <c r="W1094" s="64"/>
      <c r="X1094" s="64"/>
      <c r="Y1094" s="6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 x14ac:dyDescent="0.25">
      <c r="D1095"/>
      <c r="E1095" s="25"/>
      <c r="F1095" s="35"/>
      <c r="G1095"/>
      <c r="H1095"/>
      <c r="I1095"/>
      <c r="J1095" s="26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64"/>
      <c r="W1095" s="64"/>
      <c r="X1095" s="64"/>
      <c r="Y1095" s="64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 x14ac:dyDescent="0.25">
      <c r="D1096"/>
      <c r="E1096" s="25"/>
      <c r="F1096" s="35"/>
      <c r="G1096"/>
      <c r="H1096"/>
      <c r="I1096"/>
      <c r="J1096" s="26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64"/>
      <c r="V1096" s="64"/>
      <c r="W1096" s="64"/>
      <c r="X1096" s="64"/>
      <c r="Y1096" s="64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 x14ac:dyDescent="0.25">
      <c r="D1097"/>
      <c r="E1097" s="25"/>
      <c r="F1097" s="35"/>
      <c r="G1097"/>
      <c r="H1097"/>
      <c r="I1097"/>
      <c r="J1097" s="26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64"/>
      <c r="V1097" s="64"/>
      <c r="W1097" s="64"/>
      <c r="X1097" s="64"/>
      <c r="Y1097" s="64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 x14ac:dyDescent="0.25">
      <c r="D1098"/>
      <c r="E1098" s="25"/>
      <c r="F1098" s="35"/>
      <c r="G1098"/>
      <c r="H1098"/>
      <c r="I1098"/>
      <c r="J1098" s="26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64"/>
      <c r="V1098" s="64"/>
      <c r="W1098" s="64"/>
      <c r="X1098" s="64"/>
      <c r="Y1098" s="64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 x14ac:dyDescent="0.25">
      <c r="D1099"/>
      <c r="E1099" s="25"/>
      <c r="F1099" s="35"/>
      <c r="G1099"/>
      <c r="H1099"/>
      <c r="I1099"/>
      <c r="J1099" s="26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64"/>
      <c r="V1099" s="64"/>
      <c r="W1099" s="64"/>
      <c r="X1099" s="64"/>
      <c r="Y1099" s="64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 x14ac:dyDescent="0.25">
      <c r="D1100"/>
      <c r="E1100" s="25"/>
      <c r="F1100" s="35"/>
      <c r="G1100"/>
      <c r="H1100"/>
      <c r="I1100"/>
      <c r="J1100" s="26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64"/>
      <c r="V1100" s="64"/>
      <c r="W1100" s="64"/>
      <c r="X1100" s="64"/>
      <c r="Y1100" s="64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 x14ac:dyDescent="0.25">
      <c r="D1101"/>
      <c r="E1101" s="25"/>
      <c r="F1101" s="35"/>
      <c r="G1101"/>
      <c r="H1101"/>
      <c r="I1101"/>
      <c r="J1101" s="26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64"/>
      <c r="V1101" s="64"/>
      <c r="W1101" s="64"/>
      <c r="X1101" s="64"/>
      <c r="Y1101" s="64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 x14ac:dyDescent="0.25">
      <c r="D1102"/>
      <c r="E1102" s="25"/>
      <c r="F1102" s="35"/>
      <c r="G1102"/>
      <c r="H1102"/>
      <c r="I1102"/>
      <c r="J1102" s="26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64"/>
      <c r="V1102" s="64"/>
      <c r="W1102" s="64"/>
      <c r="X1102" s="64"/>
      <c r="Y1102" s="64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 x14ac:dyDescent="0.25">
      <c r="D1103"/>
      <c r="E1103" s="25"/>
      <c r="F1103" s="35"/>
      <c r="G1103"/>
      <c r="H1103"/>
      <c r="I1103"/>
      <c r="J1103" s="26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64"/>
      <c r="V1103" s="64"/>
      <c r="W1103" s="64"/>
      <c r="X1103" s="64"/>
      <c r="Y1103" s="64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 x14ac:dyDescent="0.25">
      <c r="D1104"/>
      <c r="E1104" s="25"/>
      <c r="F1104" s="35"/>
      <c r="G1104"/>
      <c r="H1104"/>
      <c r="I1104"/>
      <c r="J1104" s="26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64"/>
      <c r="V1104" s="64"/>
      <c r="W1104" s="64"/>
      <c r="X1104" s="64"/>
      <c r="Y1104" s="6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 x14ac:dyDescent="0.25">
      <c r="D1105"/>
      <c r="E1105" s="25"/>
      <c r="F1105" s="35"/>
      <c r="G1105"/>
      <c r="H1105"/>
      <c r="I1105"/>
      <c r="J1105" s="26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64"/>
      <c r="V1105" s="64"/>
      <c r="W1105" s="64"/>
      <c r="X1105" s="64"/>
      <c r="Y1105" s="64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 x14ac:dyDescent="0.25">
      <c r="D1106"/>
      <c r="E1106" s="25"/>
      <c r="F1106" s="35"/>
      <c r="G1106"/>
      <c r="H1106"/>
      <c r="I1106"/>
      <c r="J1106" s="26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64"/>
      <c r="V1106" s="64"/>
      <c r="W1106" s="64"/>
      <c r="X1106" s="64"/>
      <c r="Y1106" s="64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 x14ac:dyDescent="0.25">
      <c r="D1107"/>
      <c r="E1107" s="25"/>
      <c r="F1107" s="35"/>
      <c r="G1107"/>
      <c r="H1107"/>
      <c r="I1107"/>
      <c r="J1107" s="26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64"/>
      <c r="V1107" s="64"/>
      <c r="W1107" s="64"/>
      <c r="X1107" s="64"/>
      <c r="Y1107" s="64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 x14ac:dyDescent="0.25">
      <c r="D1108"/>
      <c r="E1108" s="25"/>
      <c r="F1108" s="35"/>
      <c r="G1108"/>
      <c r="H1108"/>
      <c r="I1108"/>
      <c r="J1108" s="26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64"/>
      <c r="V1108" s="64"/>
      <c r="W1108" s="64"/>
      <c r="X1108" s="64"/>
      <c r="Y1108" s="64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 x14ac:dyDescent="0.25">
      <c r="D1109"/>
      <c r="E1109" s="25"/>
      <c r="F1109" s="35"/>
      <c r="G1109"/>
      <c r="H1109"/>
      <c r="I1109"/>
      <c r="J1109" s="26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64"/>
      <c r="V1109" s="64"/>
      <c r="W1109" s="64"/>
      <c r="X1109" s="64"/>
      <c r="Y1109" s="64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 x14ac:dyDescent="0.25">
      <c r="D1110"/>
      <c r="E1110" s="25"/>
      <c r="F1110" s="35"/>
      <c r="G1110"/>
      <c r="H1110"/>
      <c r="I1110"/>
      <c r="J1110" s="26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64"/>
      <c r="V1110" s="64"/>
      <c r="W1110" s="64"/>
      <c r="X1110" s="64"/>
      <c r="Y1110" s="64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 x14ac:dyDescent="0.25">
      <c r="D1111"/>
      <c r="E1111" s="25"/>
      <c r="F1111" s="35"/>
      <c r="G1111"/>
      <c r="H1111"/>
      <c r="I1111"/>
      <c r="J1111" s="26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64"/>
      <c r="V1111" s="64"/>
      <c r="W1111" s="64"/>
      <c r="X1111" s="64"/>
      <c r="Y1111" s="64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 x14ac:dyDescent="0.25">
      <c r="D1112"/>
      <c r="E1112" s="25"/>
      <c r="F1112" s="35"/>
      <c r="G1112"/>
      <c r="H1112"/>
      <c r="I1112"/>
      <c r="J1112" s="26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64"/>
      <c r="V1112" s="64"/>
      <c r="W1112" s="64"/>
      <c r="X1112" s="64"/>
      <c r="Y1112" s="64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 x14ac:dyDescent="0.25">
      <c r="D1113"/>
      <c r="E1113" s="25"/>
      <c r="F1113" s="35"/>
      <c r="G1113"/>
      <c r="H1113"/>
      <c r="I1113"/>
      <c r="J1113" s="26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64"/>
      <c r="V1113" s="64"/>
      <c r="W1113" s="64"/>
      <c r="X1113" s="64"/>
      <c r="Y1113" s="64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 x14ac:dyDescent="0.25">
      <c r="D1114"/>
      <c r="E1114" s="25"/>
      <c r="F1114" s="35"/>
      <c r="G1114"/>
      <c r="H1114"/>
      <c r="I1114"/>
      <c r="J1114" s="26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64"/>
      <c r="V1114" s="64"/>
      <c r="W1114" s="64"/>
      <c r="X1114" s="64"/>
      <c r="Y1114" s="6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 x14ac:dyDescent="0.25">
      <c r="D1115"/>
      <c r="E1115" s="25"/>
      <c r="F1115" s="35"/>
      <c r="G1115"/>
      <c r="H1115"/>
      <c r="I1115"/>
      <c r="J1115" s="26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64"/>
      <c r="V1115" s="64"/>
      <c r="W1115" s="64"/>
      <c r="X1115" s="64"/>
      <c r="Y1115" s="64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 x14ac:dyDescent="0.25">
      <c r="D1116"/>
      <c r="E1116" s="25"/>
      <c r="F1116" s="35"/>
      <c r="G1116"/>
      <c r="H1116"/>
      <c r="I1116"/>
      <c r="J1116" s="26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64"/>
      <c r="V1116" s="64"/>
      <c r="W1116" s="64"/>
      <c r="X1116" s="64"/>
      <c r="Y1116" s="64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 x14ac:dyDescent="0.25">
      <c r="D1117"/>
      <c r="E1117" s="25"/>
      <c r="F1117" s="35"/>
      <c r="G1117"/>
      <c r="H1117"/>
      <c r="I1117"/>
      <c r="J1117" s="26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64"/>
      <c r="V1117" s="64"/>
      <c r="W1117" s="64"/>
      <c r="X1117" s="64"/>
      <c r="Y1117" s="64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 x14ac:dyDescent="0.25">
      <c r="D1118"/>
      <c r="E1118" s="25"/>
      <c r="F1118" s="35"/>
      <c r="G1118"/>
      <c r="H1118"/>
      <c r="I1118"/>
      <c r="J1118" s="26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64"/>
      <c r="V1118" s="64"/>
      <c r="W1118" s="64"/>
      <c r="X1118" s="64"/>
      <c r="Y1118" s="64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 x14ac:dyDescent="0.25">
      <c r="D1119"/>
      <c r="E1119" s="25"/>
      <c r="F1119" s="35"/>
      <c r="G1119"/>
      <c r="H1119"/>
      <c r="I1119"/>
      <c r="J1119" s="26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64"/>
      <c r="V1119" s="64"/>
      <c r="W1119" s="64"/>
      <c r="X1119" s="64"/>
      <c r="Y1119" s="64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 x14ac:dyDescent="0.25">
      <c r="D1120"/>
      <c r="E1120" s="25"/>
      <c r="F1120" s="35"/>
      <c r="G1120"/>
      <c r="H1120"/>
      <c r="I1120"/>
      <c r="J1120" s="26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64"/>
      <c r="V1120" s="64"/>
      <c r="W1120" s="64"/>
      <c r="X1120" s="64"/>
      <c r="Y1120" s="64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 x14ac:dyDescent="0.25">
      <c r="D1121"/>
      <c r="E1121" s="25"/>
      <c r="F1121" s="35"/>
      <c r="G1121"/>
      <c r="H1121"/>
      <c r="I1121"/>
      <c r="J1121" s="26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64"/>
      <c r="V1121" s="64"/>
      <c r="W1121" s="64"/>
      <c r="X1121" s="64"/>
      <c r="Y1121" s="64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 x14ac:dyDescent="0.25">
      <c r="D1122"/>
      <c r="E1122" s="25"/>
      <c r="F1122" s="35"/>
      <c r="G1122"/>
      <c r="H1122"/>
      <c r="I1122"/>
      <c r="J1122" s="26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64"/>
      <c r="V1122" s="64"/>
      <c r="W1122" s="64"/>
      <c r="X1122" s="64"/>
      <c r="Y1122" s="64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 x14ac:dyDescent="0.25">
      <c r="D1123"/>
      <c r="E1123" s="25"/>
      <c r="F1123" s="35"/>
      <c r="G1123"/>
      <c r="H1123"/>
      <c r="I1123"/>
      <c r="J1123" s="26"/>
      <c r="K1123" s="64"/>
      <c r="L1123" s="64"/>
      <c r="M1123" s="64"/>
      <c r="N1123" s="64"/>
      <c r="O1123" s="64"/>
      <c r="P1123" s="64"/>
      <c r="Q1123" s="64"/>
      <c r="R1123" s="64"/>
      <c r="S1123" s="64"/>
      <c r="T1123" s="64"/>
      <c r="U1123" s="64"/>
      <c r="V1123" s="64"/>
      <c r="W1123" s="64"/>
      <c r="X1123" s="64"/>
      <c r="Y1123" s="64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 x14ac:dyDescent="0.25">
      <c r="D1124"/>
      <c r="E1124" s="25"/>
      <c r="F1124" s="35"/>
      <c r="G1124"/>
      <c r="H1124"/>
      <c r="I1124"/>
      <c r="J1124" s="26"/>
      <c r="K1124" s="64"/>
      <c r="L1124" s="64"/>
      <c r="M1124" s="64"/>
      <c r="N1124" s="64"/>
      <c r="O1124" s="64"/>
      <c r="P1124" s="64"/>
      <c r="Q1124" s="64"/>
      <c r="R1124" s="64"/>
      <c r="S1124" s="64"/>
      <c r="T1124" s="64"/>
      <c r="U1124" s="64"/>
      <c r="V1124" s="64"/>
      <c r="W1124" s="64"/>
      <c r="X1124" s="64"/>
      <c r="Y1124" s="6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 x14ac:dyDescent="0.25">
      <c r="D1125"/>
      <c r="E1125" s="25"/>
      <c r="F1125" s="35"/>
      <c r="G1125"/>
      <c r="H1125"/>
      <c r="I1125"/>
      <c r="J1125" s="26"/>
      <c r="K1125" s="64"/>
      <c r="L1125" s="64"/>
      <c r="M1125" s="64"/>
      <c r="N1125" s="64"/>
      <c r="O1125" s="64"/>
      <c r="P1125" s="64"/>
      <c r="Q1125" s="64"/>
      <c r="R1125" s="64"/>
      <c r="S1125" s="64"/>
      <c r="T1125" s="64"/>
      <c r="U1125" s="64"/>
      <c r="V1125" s="64"/>
      <c r="W1125" s="64"/>
      <c r="X1125" s="64"/>
      <c r="Y1125" s="64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 x14ac:dyDescent="0.25">
      <c r="D1126"/>
      <c r="E1126" s="25"/>
      <c r="F1126" s="35"/>
      <c r="G1126"/>
      <c r="H1126"/>
      <c r="I1126"/>
      <c r="J1126" s="26"/>
      <c r="K1126" s="64"/>
      <c r="L1126" s="64"/>
      <c r="M1126" s="64"/>
      <c r="N1126" s="64"/>
      <c r="O1126" s="64"/>
      <c r="P1126" s="64"/>
      <c r="Q1126" s="64"/>
      <c r="R1126" s="64"/>
      <c r="S1126" s="64"/>
      <c r="T1126" s="64"/>
      <c r="U1126" s="64"/>
      <c r="V1126" s="64"/>
      <c r="W1126" s="64"/>
      <c r="X1126" s="64"/>
      <c r="Y1126" s="64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 x14ac:dyDescent="0.25">
      <c r="D1127"/>
      <c r="E1127" s="25"/>
      <c r="F1127" s="35"/>
      <c r="G1127"/>
      <c r="H1127"/>
      <c r="I1127"/>
      <c r="J1127" s="26"/>
      <c r="K1127" s="64"/>
      <c r="L1127" s="64"/>
      <c r="M1127" s="64"/>
      <c r="N1127" s="64"/>
      <c r="O1127" s="64"/>
      <c r="P1127" s="64"/>
      <c r="Q1127" s="64"/>
      <c r="R1127" s="64"/>
      <c r="S1127" s="64"/>
      <c r="T1127" s="64"/>
      <c r="U1127" s="64"/>
      <c r="V1127" s="64"/>
      <c r="W1127" s="64"/>
      <c r="X1127" s="64"/>
      <c r="Y1127" s="64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 x14ac:dyDescent="0.25">
      <c r="D1128"/>
      <c r="E1128" s="25"/>
      <c r="F1128" s="35"/>
      <c r="G1128"/>
      <c r="H1128"/>
      <c r="I1128"/>
      <c r="J1128" s="26"/>
      <c r="K1128" s="64"/>
      <c r="L1128" s="64"/>
      <c r="M1128" s="64"/>
      <c r="N1128" s="64"/>
      <c r="O1128" s="64"/>
      <c r="P1128" s="64"/>
      <c r="Q1128" s="64"/>
      <c r="R1128" s="64"/>
      <c r="S1128" s="64"/>
      <c r="T1128" s="64"/>
      <c r="U1128" s="64"/>
      <c r="V1128" s="64"/>
      <c r="W1128" s="64"/>
      <c r="X1128" s="64"/>
      <c r="Y1128" s="64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 x14ac:dyDescent="0.25">
      <c r="D1129"/>
      <c r="E1129" s="25"/>
      <c r="F1129" s="35"/>
      <c r="G1129"/>
      <c r="H1129"/>
      <c r="I1129"/>
      <c r="J1129" s="26"/>
      <c r="K1129" s="64"/>
      <c r="L1129" s="64"/>
      <c r="M1129" s="64"/>
      <c r="N1129" s="64"/>
      <c r="O1129" s="64"/>
      <c r="P1129" s="64"/>
      <c r="Q1129" s="64"/>
      <c r="R1129" s="64"/>
      <c r="S1129" s="64"/>
      <c r="T1129" s="64"/>
      <c r="U1129" s="64"/>
      <c r="V1129" s="64"/>
      <c r="W1129" s="64"/>
      <c r="X1129" s="64"/>
      <c r="Y1129" s="64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 x14ac:dyDescent="0.25">
      <c r="D1130"/>
      <c r="E1130" s="25"/>
      <c r="F1130" s="35"/>
      <c r="G1130"/>
      <c r="H1130"/>
      <c r="I1130"/>
      <c r="J1130" s="26"/>
      <c r="K1130" s="64"/>
      <c r="L1130" s="64"/>
      <c r="M1130" s="64"/>
      <c r="N1130" s="64"/>
      <c r="O1130" s="64"/>
      <c r="P1130" s="64"/>
      <c r="Q1130" s="64"/>
      <c r="R1130" s="64"/>
      <c r="S1130" s="64"/>
      <c r="T1130" s="64"/>
      <c r="U1130" s="64"/>
      <c r="V1130" s="64"/>
      <c r="W1130" s="64"/>
      <c r="X1130" s="64"/>
      <c r="Y1130" s="64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 x14ac:dyDescent="0.25">
      <c r="D1131"/>
      <c r="E1131" s="25"/>
      <c r="F1131" s="35"/>
      <c r="G1131"/>
      <c r="H1131"/>
      <c r="I1131"/>
      <c r="J1131" s="26"/>
      <c r="K1131" s="64"/>
      <c r="L1131" s="64"/>
      <c r="M1131" s="64"/>
      <c r="N1131" s="64"/>
      <c r="O1131" s="64"/>
      <c r="P1131" s="64"/>
      <c r="Q1131" s="64"/>
      <c r="R1131" s="64"/>
      <c r="S1131" s="64"/>
      <c r="T1131" s="64"/>
      <c r="U1131" s="64"/>
      <c r="V1131" s="64"/>
      <c r="W1131" s="64"/>
      <c r="X1131" s="64"/>
      <c r="Y1131" s="64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 x14ac:dyDescent="0.25">
      <c r="D1132"/>
      <c r="E1132" s="25"/>
      <c r="F1132" s="35"/>
      <c r="G1132"/>
      <c r="H1132"/>
      <c r="I1132"/>
      <c r="J1132" s="26"/>
      <c r="K1132" s="64"/>
      <c r="L1132" s="64"/>
      <c r="M1132" s="64"/>
      <c r="N1132" s="64"/>
      <c r="O1132" s="64"/>
      <c r="P1132" s="64"/>
      <c r="Q1132" s="64"/>
      <c r="R1132" s="64"/>
      <c r="S1132" s="64"/>
      <c r="T1132" s="64"/>
      <c r="U1132" s="64"/>
      <c r="V1132" s="64"/>
      <c r="W1132" s="64"/>
      <c r="X1132" s="64"/>
      <c r="Y1132" s="64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 x14ac:dyDescent="0.25">
      <c r="D1133"/>
      <c r="E1133" s="25"/>
      <c r="F1133" s="35"/>
      <c r="G1133"/>
      <c r="H1133"/>
      <c r="I1133"/>
      <c r="J1133" s="26"/>
      <c r="K1133" s="64"/>
      <c r="L1133" s="64"/>
      <c r="M1133" s="64"/>
      <c r="N1133" s="64"/>
      <c r="O1133" s="64"/>
      <c r="P1133" s="64"/>
      <c r="Q1133" s="64"/>
      <c r="R1133" s="64"/>
      <c r="S1133" s="64"/>
      <c r="T1133" s="64"/>
      <c r="U1133" s="64"/>
      <c r="V1133" s="64"/>
      <c r="W1133" s="64"/>
      <c r="X1133" s="64"/>
      <c r="Y1133" s="64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 x14ac:dyDescent="0.25">
      <c r="D1134"/>
      <c r="E1134" s="25"/>
      <c r="F1134" s="35"/>
      <c r="G1134"/>
      <c r="H1134"/>
      <c r="I1134"/>
      <c r="J1134" s="26"/>
      <c r="K1134" s="64"/>
      <c r="L1134" s="64"/>
      <c r="M1134" s="64"/>
      <c r="N1134" s="64"/>
      <c r="O1134" s="64"/>
      <c r="P1134" s="64"/>
      <c r="Q1134" s="64"/>
      <c r="R1134" s="64"/>
      <c r="S1134" s="64"/>
      <c r="T1134" s="64"/>
      <c r="U1134" s="64"/>
      <c r="V1134" s="64"/>
      <c r="W1134" s="64"/>
      <c r="X1134" s="64"/>
      <c r="Y1134" s="6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 x14ac:dyDescent="0.25">
      <c r="D1135"/>
      <c r="E1135" s="25"/>
      <c r="F1135" s="35"/>
      <c r="G1135"/>
      <c r="H1135"/>
      <c r="I1135"/>
      <c r="J1135" s="26"/>
      <c r="K1135" s="64"/>
      <c r="L1135" s="64"/>
      <c r="M1135" s="64"/>
      <c r="N1135" s="64"/>
      <c r="O1135" s="64"/>
      <c r="P1135" s="64"/>
      <c r="Q1135" s="64"/>
      <c r="R1135" s="64"/>
      <c r="S1135" s="64"/>
      <c r="T1135" s="64"/>
      <c r="U1135" s="64"/>
      <c r="V1135" s="64"/>
      <c r="W1135" s="64"/>
      <c r="X1135" s="64"/>
      <c r="Y1135" s="64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 x14ac:dyDescent="0.25">
      <c r="D1136"/>
      <c r="E1136" s="25"/>
      <c r="F1136" s="35"/>
      <c r="G1136"/>
      <c r="H1136"/>
      <c r="I1136"/>
      <c r="J1136" s="26"/>
      <c r="K1136" s="64"/>
      <c r="L1136" s="64"/>
      <c r="M1136" s="64"/>
      <c r="N1136" s="64"/>
      <c r="O1136" s="64"/>
      <c r="P1136" s="64"/>
      <c r="Q1136" s="64"/>
      <c r="R1136" s="64"/>
      <c r="S1136" s="64"/>
      <c r="T1136" s="64"/>
      <c r="U1136" s="64"/>
      <c r="V1136" s="64"/>
      <c r="W1136" s="64"/>
      <c r="X1136" s="64"/>
      <c r="Y1136" s="64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 x14ac:dyDescent="0.25">
      <c r="D1137"/>
      <c r="E1137" s="25"/>
      <c r="F1137" s="35"/>
      <c r="G1137"/>
      <c r="H1137"/>
      <c r="I1137"/>
      <c r="J1137" s="26"/>
      <c r="K1137" s="64"/>
      <c r="L1137" s="64"/>
      <c r="M1137" s="64"/>
      <c r="N1137" s="64"/>
      <c r="O1137" s="64"/>
      <c r="P1137" s="64"/>
      <c r="Q1137" s="64"/>
      <c r="R1137" s="64"/>
      <c r="S1137" s="64"/>
      <c r="T1137" s="64"/>
      <c r="U1137" s="64"/>
      <c r="V1137" s="64"/>
      <c r="W1137" s="64"/>
      <c r="X1137" s="64"/>
      <c r="Y1137" s="64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 x14ac:dyDescent="0.25">
      <c r="D1138"/>
      <c r="E1138" s="25"/>
      <c r="F1138" s="35"/>
      <c r="G1138"/>
      <c r="H1138"/>
      <c r="I1138"/>
      <c r="J1138" s="26"/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  <c r="U1138" s="64"/>
      <c r="V1138" s="64"/>
      <c r="W1138" s="64"/>
      <c r="X1138" s="64"/>
      <c r="Y1138" s="64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 x14ac:dyDescent="0.25">
      <c r="D1139"/>
      <c r="E1139" s="25"/>
      <c r="F1139" s="35"/>
      <c r="G1139"/>
      <c r="H1139"/>
      <c r="I1139"/>
      <c r="J1139" s="26"/>
      <c r="K1139" s="64"/>
      <c r="L1139" s="64"/>
      <c r="M1139" s="64"/>
      <c r="N1139" s="64"/>
      <c r="O1139" s="64"/>
      <c r="P1139" s="64"/>
      <c r="Q1139" s="64"/>
      <c r="R1139" s="64"/>
      <c r="S1139" s="64"/>
      <c r="T1139" s="64"/>
      <c r="U1139" s="64"/>
      <c r="V1139" s="64"/>
      <c r="W1139" s="64"/>
      <c r="X1139" s="64"/>
      <c r="Y1139" s="64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 x14ac:dyDescent="0.25">
      <c r="D1140"/>
      <c r="E1140" s="25"/>
      <c r="F1140" s="35"/>
      <c r="G1140"/>
      <c r="H1140"/>
      <c r="I1140"/>
      <c r="J1140" s="26"/>
      <c r="K1140" s="64"/>
      <c r="L1140" s="64"/>
      <c r="M1140" s="64"/>
      <c r="N1140" s="64"/>
      <c r="O1140" s="64"/>
      <c r="P1140" s="64"/>
      <c r="Q1140" s="64"/>
      <c r="R1140" s="64"/>
      <c r="S1140" s="64"/>
      <c r="T1140" s="64"/>
      <c r="U1140" s="64"/>
      <c r="V1140" s="64"/>
      <c r="W1140" s="64"/>
      <c r="X1140" s="64"/>
      <c r="Y1140" s="64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 x14ac:dyDescent="0.25">
      <c r="D1141"/>
      <c r="E1141" s="25"/>
      <c r="F1141" s="35"/>
      <c r="G1141"/>
      <c r="H1141"/>
      <c r="I1141"/>
      <c r="J1141" s="26"/>
      <c r="K1141" s="64"/>
      <c r="L1141" s="64"/>
      <c r="M1141" s="64"/>
      <c r="N1141" s="64"/>
      <c r="O1141" s="64"/>
      <c r="P1141" s="64"/>
      <c r="Q1141" s="64"/>
      <c r="R1141" s="64"/>
      <c r="S1141" s="64"/>
      <c r="T1141" s="64"/>
      <c r="U1141" s="64"/>
      <c r="V1141" s="64"/>
      <c r="W1141" s="64"/>
      <c r="X1141" s="64"/>
      <c r="Y1141" s="64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 x14ac:dyDescent="0.25">
      <c r="D1142"/>
      <c r="E1142" s="25"/>
      <c r="F1142" s="35"/>
      <c r="G1142"/>
      <c r="H1142"/>
      <c r="I1142"/>
      <c r="J1142" s="26"/>
      <c r="K1142" s="64"/>
      <c r="L1142" s="64"/>
      <c r="M1142" s="64"/>
      <c r="N1142" s="64"/>
      <c r="O1142" s="64"/>
      <c r="P1142" s="64"/>
      <c r="Q1142" s="64"/>
      <c r="R1142" s="64"/>
      <c r="S1142" s="64"/>
      <c r="T1142" s="64"/>
      <c r="U1142" s="64"/>
      <c r="V1142" s="64"/>
      <c r="W1142" s="64"/>
      <c r="X1142" s="64"/>
      <c r="Y1142" s="64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 x14ac:dyDescent="0.25">
      <c r="D1143"/>
      <c r="E1143" s="25"/>
      <c r="F1143" s="35"/>
      <c r="G1143"/>
      <c r="H1143"/>
      <c r="I1143"/>
      <c r="J1143" s="26"/>
      <c r="K1143" s="64"/>
      <c r="L1143" s="64"/>
      <c r="M1143" s="64"/>
      <c r="N1143" s="64"/>
      <c r="O1143" s="64"/>
      <c r="P1143" s="64"/>
      <c r="Q1143" s="64"/>
      <c r="R1143" s="64"/>
      <c r="S1143" s="64"/>
      <c r="T1143" s="64"/>
      <c r="U1143" s="64"/>
      <c r="V1143" s="64"/>
      <c r="W1143" s="64"/>
      <c r="X1143" s="64"/>
      <c r="Y1143" s="64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 x14ac:dyDescent="0.25">
      <c r="D1144"/>
      <c r="E1144" s="25"/>
      <c r="F1144" s="35"/>
      <c r="G1144"/>
      <c r="H1144"/>
      <c r="I1144"/>
      <c r="J1144" s="26"/>
      <c r="K1144" s="64"/>
      <c r="L1144" s="64"/>
      <c r="M1144" s="64"/>
      <c r="N1144" s="64"/>
      <c r="O1144" s="64"/>
      <c r="P1144" s="64"/>
      <c r="Q1144" s="64"/>
      <c r="R1144" s="64"/>
      <c r="S1144" s="64"/>
      <c r="T1144" s="64"/>
      <c r="U1144" s="64"/>
      <c r="V1144" s="64"/>
      <c r="W1144" s="64"/>
      <c r="X1144" s="64"/>
      <c r="Y1144" s="6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 x14ac:dyDescent="0.25">
      <c r="D1145"/>
      <c r="E1145" s="25"/>
      <c r="F1145" s="35"/>
      <c r="G1145"/>
      <c r="H1145"/>
      <c r="I1145"/>
      <c r="J1145" s="26"/>
      <c r="K1145" s="64"/>
      <c r="L1145" s="64"/>
      <c r="M1145" s="64"/>
      <c r="N1145" s="64"/>
      <c r="O1145" s="64"/>
      <c r="P1145" s="64"/>
      <c r="Q1145" s="64"/>
      <c r="R1145" s="64"/>
      <c r="S1145" s="64"/>
      <c r="T1145" s="64"/>
      <c r="U1145" s="64"/>
      <c r="V1145" s="64"/>
      <c r="W1145" s="64"/>
      <c r="X1145" s="64"/>
      <c r="Y1145" s="64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 x14ac:dyDescent="0.25">
      <c r="D1146"/>
      <c r="E1146" s="25"/>
      <c r="F1146" s="35"/>
      <c r="G1146"/>
      <c r="H1146"/>
      <c r="I1146"/>
      <c r="J1146" s="26"/>
      <c r="K1146" s="64"/>
      <c r="L1146" s="64"/>
      <c r="M1146" s="64"/>
      <c r="N1146" s="64"/>
      <c r="O1146" s="64"/>
      <c r="P1146" s="64"/>
      <c r="Q1146" s="64"/>
      <c r="R1146" s="64"/>
      <c r="S1146" s="64"/>
      <c r="T1146" s="64"/>
      <c r="U1146" s="64"/>
      <c r="V1146" s="64"/>
      <c r="W1146" s="64"/>
      <c r="X1146" s="64"/>
      <c r="Y1146" s="64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 x14ac:dyDescent="0.25">
      <c r="D1147"/>
      <c r="E1147" s="25"/>
      <c r="F1147" s="35"/>
      <c r="G1147"/>
      <c r="H1147"/>
      <c r="I1147"/>
      <c r="J1147" s="26"/>
      <c r="K1147" s="64"/>
      <c r="L1147" s="64"/>
      <c r="M1147" s="64"/>
      <c r="N1147" s="64"/>
      <c r="O1147" s="64"/>
      <c r="P1147" s="64"/>
      <c r="Q1147" s="64"/>
      <c r="R1147" s="64"/>
      <c r="S1147" s="64"/>
      <c r="T1147" s="64"/>
      <c r="U1147" s="64"/>
      <c r="V1147" s="64"/>
      <c r="W1147" s="64"/>
      <c r="X1147" s="64"/>
      <c r="Y1147" s="64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 x14ac:dyDescent="0.25">
      <c r="D1148"/>
      <c r="E1148" s="25"/>
      <c r="F1148" s="35"/>
      <c r="G1148"/>
      <c r="H1148"/>
      <c r="I1148"/>
      <c r="J1148" s="26"/>
      <c r="K1148" s="64"/>
      <c r="L1148" s="64"/>
      <c r="M1148" s="64"/>
      <c r="N1148" s="64"/>
      <c r="O1148" s="64"/>
      <c r="P1148" s="64"/>
      <c r="Q1148" s="64"/>
      <c r="R1148" s="64"/>
      <c r="S1148" s="64"/>
      <c r="T1148" s="64"/>
      <c r="U1148" s="64"/>
      <c r="V1148" s="64"/>
      <c r="W1148" s="64"/>
      <c r="X1148" s="64"/>
      <c r="Y1148" s="64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 x14ac:dyDescent="0.25">
      <c r="D1149"/>
      <c r="E1149" s="25"/>
      <c r="F1149" s="35"/>
      <c r="G1149"/>
      <c r="H1149"/>
      <c r="I1149"/>
      <c r="J1149" s="26"/>
      <c r="K1149" s="64"/>
      <c r="L1149" s="64"/>
      <c r="M1149" s="64"/>
      <c r="N1149" s="64"/>
      <c r="O1149" s="64"/>
      <c r="P1149" s="64"/>
      <c r="Q1149" s="64"/>
      <c r="R1149" s="64"/>
      <c r="S1149" s="64"/>
      <c r="T1149" s="64"/>
      <c r="U1149" s="64"/>
      <c r="V1149" s="64"/>
      <c r="W1149" s="64"/>
      <c r="X1149" s="64"/>
      <c r="Y1149" s="64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 x14ac:dyDescent="0.25">
      <c r="D1150"/>
      <c r="E1150" s="25"/>
      <c r="F1150" s="35"/>
      <c r="G1150"/>
      <c r="H1150"/>
      <c r="I1150"/>
      <c r="J1150" s="26"/>
      <c r="K1150" s="64"/>
      <c r="L1150" s="64"/>
      <c r="M1150" s="64"/>
      <c r="N1150" s="64"/>
      <c r="O1150" s="64"/>
      <c r="P1150" s="64"/>
      <c r="Q1150" s="64"/>
      <c r="R1150" s="64"/>
      <c r="S1150" s="64"/>
      <c r="T1150" s="64"/>
      <c r="U1150" s="64"/>
      <c r="V1150" s="64"/>
      <c r="W1150" s="64"/>
      <c r="X1150" s="64"/>
      <c r="Y1150" s="64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 x14ac:dyDescent="0.25">
      <c r="D1151"/>
      <c r="E1151" s="25"/>
      <c r="F1151" s="35"/>
      <c r="G1151"/>
      <c r="H1151"/>
      <c r="I1151"/>
      <c r="J1151" s="26"/>
      <c r="K1151" s="64"/>
      <c r="L1151" s="64"/>
      <c r="M1151" s="64"/>
      <c r="N1151" s="64"/>
      <c r="O1151" s="64"/>
      <c r="P1151" s="64"/>
      <c r="Q1151" s="64"/>
      <c r="R1151" s="64"/>
      <c r="S1151" s="64"/>
      <c r="T1151" s="64"/>
      <c r="U1151" s="64"/>
      <c r="V1151" s="64"/>
      <c r="W1151" s="64"/>
      <c r="X1151" s="64"/>
      <c r="Y1151" s="64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 x14ac:dyDescent="0.25">
      <c r="D1152"/>
      <c r="E1152" s="25"/>
      <c r="F1152" s="35"/>
      <c r="G1152"/>
      <c r="H1152"/>
      <c r="I1152"/>
      <c r="J1152" s="26"/>
      <c r="K1152" s="64"/>
      <c r="L1152" s="64"/>
      <c r="M1152" s="64"/>
      <c r="N1152" s="64"/>
      <c r="O1152" s="64"/>
      <c r="P1152" s="64"/>
      <c r="Q1152" s="64"/>
      <c r="R1152" s="64"/>
      <c r="S1152" s="64"/>
      <c r="T1152" s="64"/>
      <c r="U1152" s="64"/>
      <c r="V1152" s="64"/>
      <c r="W1152" s="64"/>
      <c r="X1152" s="64"/>
      <c r="Y1152" s="64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 x14ac:dyDescent="0.25">
      <c r="D1153"/>
      <c r="E1153" s="25"/>
      <c r="F1153" s="35"/>
      <c r="G1153"/>
      <c r="H1153"/>
      <c r="I1153"/>
      <c r="J1153" s="26"/>
      <c r="K1153" s="64"/>
      <c r="L1153" s="64"/>
      <c r="M1153" s="64"/>
      <c r="N1153" s="64"/>
      <c r="O1153" s="64"/>
      <c r="P1153" s="64"/>
      <c r="Q1153" s="64"/>
      <c r="R1153" s="64"/>
      <c r="S1153" s="64"/>
      <c r="T1153" s="64"/>
      <c r="U1153" s="64"/>
      <c r="V1153" s="64"/>
      <c r="W1153" s="64"/>
      <c r="X1153" s="64"/>
      <c r="Y1153" s="64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 x14ac:dyDescent="0.25">
      <c r="D1154"/>
      <c r="E1154" s="25"/>
      <c r="F1154" s="35"/>
      <c r="G1154"/>
      <c r="H1154"/>
      <c r="I1154"/>
      <c r="J1154" s="26"/>
      <c r="K1154" s="64"/>
      <c r="L1154" s="64"/>
      <c r="M1154" s="64"/>
      <c r="N1154" s="64"/>
      <c r="O1154" s="64"/>
      <c r="P1154" s="64"/>
      <c r="Q1154" s="64"/>
      <c r="R1154" s="64"/>
      <c r="S1154" s="64"/>
      <c r="T1154" s="64"/>
      <c r="U1154" s="64"/>
      <c r="V1154" s="64"/>
      <c r="W1154" s="64"/>
      <c r="X1154" s="64"/>
      <c r="Y1154" s="6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 x14ac:dyDescent="0.25">
      <c r="D1155"/>
      <c r="E1155" s="25"/>
      <c r="F1155" s="35"/>
      <c r="G1155"/>
      <c r="H1155"/>
      <c r="I1155"/>
      <c r="J1155" s="26"/>
      <c r="K1155" s="64"/>
      <c r="L1155" s="64"/>
      <c r="M1155" s="64"/>
      <c r="N1155" s="64"/>
      <c r="O1155" s="64"/>
      <c r="P1155" s="64"/>
      <c r="Q1155" s="64"/>
      <c r="R1155" s="64"/>
      <c r="S1155" s="64"/>
      <c r="T1155" s="64"/>
      <c r="U1155" s="64"/>
      <c r="V1155" s="64"/>
      <c r="W1155" s="64"/>
      <c r="X1155" s="64"/>
      <c r="Y1155" s="64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 x14ac:dyDescent="0.25">
      <c r="D1156"/>
      <c r="E1156" s="25"/>
      <c r="F1156" s="35"/>
      <c r="G1156"/>
      <c r="H1156"/>
      <c r="I1156"/>
      <c r="J1156" s="26"/>
      <c r="K1156" s="64"/>
      <c r="L1156" s="64"/>
      <c r="M1156" s="64"/>
      <c r="N1156" s="64"/>
      <c r="O1156" s="64"/>
      <c r="P1156" s="64"/>
      <c r="Q1156" s="64"/>
      <c r="R1156" s="64"/>
      <c r="S1156" s="64"/>
      <c r="T1156" s="64"/>
      <c r="U1156" s="64"/>
      <c r="V1156" s="64"/>
      <c r="W1156" s="64"/>
      <c r="X1156" s="64"/>
      <c r="Y1156" s="64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 x14ac:dyDescent="0.25">
      <c r="D1157"/>
      <c r="E1157" s="25"/>
      <c r="F1157" s="35"/>
      <c r="G1157"/>
      <c r="H1157"/>
      <c r="I1157"/>
      <c r="J1157" s="26"/>
      <c r="K1157" s="64"/>
      <c r="L1157" s="64"/>
      <c r="M1157" s="64"/>
      <c r="N1157" s="64"/>
      <c r="O1157" s="64"/>
      <c r="P1157" s="64"/>
      <c r="Q1157" s="64"/>
      <c r="R1157" s="64"/>
      <c r="S1157" s="64"/>
      <c r="T1157" s="64"/>
      <c r="U1157" s="64"/>
      <c r="V1157" s="64"/>
      <c r="W1157" s="64"/>
      <c r="X1157" s="64"/>
      <c r="Y1157" s="64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 x14ac:dyDescent="0.25">
      <c r="D1158"/>
      <c r="E1158" s="25"/>
      <c r="F1158" s="35"/>
      <c r="G1158"/>
      <c r="H1158"/>
      <c r="I1158"/>
      <c r="J1158" s="26"/>
      <c r="K1158" s="64"/>
      <c r="L1158" s="64"/>
      <c r="M1158" s="64"/>
      <c r="N1158" s="64"/>
      <c r="O1158" s="64"/>
      <c r="P1158" s="64"/>
      <c r="Q1158" s="64"/>
      <c r="R1158" s="64"/>
      <c r="S1158" s="64"/>
      <c r="T1158" s="64"/>
      <c r="U1158" s="64"/>
      <c r="V1158" s="64"/>
      <c r="W1158" s="64"/>
      <c r="X1158" s="64"/>
      <c r="Y1158" s="64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 x14ac:dyDescent="0.25">
      <c r="D1159"/>
      <c r="E1159" s="25"/>
      <c r="F1159" s="35"/>
      <c r="G1159"/>
      <c r="H1159"/>
      <c r="I1159"/>
      <c r="J1159" s="26"/>
      <c r="K1159" s="64"/>
      <c r="L1159" s="64"/>
      <c r="M1159" s="64"/>
      <c r="N1159" s="64"/>
      <c r="O1159" s="64"/>
      <c r="P1159" s="64"/>
      <c r="Q1159" s="64"/>
      <c r="R1159" s="64"/>
      <c r="S1159" s="64"/>
      <c r="T1159" s="64"/>
      <c r="U1159" s="64"/>
      <c r="V1159" s="64"/>
      <c r="W1159" s="64"/>
      <c r="X1159" s="64"/>
      <c r="Y1159" s="64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 x14ac:dyDescent="0.25">
      <c r="D1160"/>
      <c r="E1160" s="25"/>
      <c r="F1160" s="35"/>
      <c r="G1160"/>
      <c r="H1160"/>
      <c r="I1160"/>
      <c r="J1160" s="26"/>
      <c r="K1160" s="64"/>
      <c r="L1160" s="64"/>
      <c r="M1160" s="64"/>
      <c r="N1160" s="64"/>
      <c r="O1160" s="64"/>
      <c r="P1160" s="64"/>
      <c r="Q1160" s="64"/>
      <c r="R1160" s="64"/>
      <c r="S1160" s="64"/>
      <c r="T1160" s="64"/>
      <c r="U1160" s="64"/>
      <c r="V1160" s="64"/>
      <c r="W1160" s="64"/>
      <c r="X1160" s="64"/>
      <c r="Y1160" s="64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 x14ac:dyDescent="0.25">
      <c r="D1161"/>
      <c r="E1161" s="25"/>
      <c r="F1161" s="35"/>
      <c r="G1161"/>
      <c r="H1161"/>
      <c r="I1161"/>
      <c r="J1161" s="26"/>
      <c r="K1161" s="64"/>
      <c r="L1161" s="64"/>
      <c r="M1161" s="64"/>
      <c r="N1161" s="64"/>
      <c r="O1161" s="64"/>
      <c r="P1161" s="64"/>
      <c r="Q1161" s="64"/>
      <c r="R1161" s="64"/>
      <c r="S1161" s="64"/>
      <c r="T1161" s="64"/>
      <c r="U1161" s="64"/>
      <c r="V1161" s="64"/>
      <c r="W1161" s="64"/>
      <c r="X1161" s="64"/>
      <c r="Y1161" s="64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 x14ac:dyDescent="0.25">
      <c r="D1162"/>
      <c r="E1162" s="25"/>
      <c r="F1162" s="35"/>
      <c r="G1162"/>
      <c r="H1162"/>
      <c r="I1162"/>
      <c r="J1162" s="26"/>
      <c r="K1162" s="64"/>
      <c r="L1162" s="64"/>
      <c r="M1162" s="64"/>
      <c r="N1162" s="64"/>
      <c r="O1162" s="64"/>
      <c r="P1162" s="64"/>
      <c r="Q1162" s="64"/>
      <c r="R1162" s="64"/>
      <c r="S1162" s="64"/>
      <c r="T1162" s="64"/>
      <c r="U1162" s="64"/>
      <c r="V1162" s="64"/>
      <c r="W1162" s="64"/>
      <c r="X1162" s="64"/>
      <c r="Y1162" s="64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 x14ac:dyDescent="0.25">
      <c r="D1163"/>
      <c r="E1163" s="25"/>
      <c r="F1163" s="35"/>
      <c r="G1163"/>
      <c r="H1163"/>
      <c r="I1163"/>
      <c r="J1163" s="26"/>
      <c r="K1163" s="64"/>
      <c r="L1163" s="64"/>
      <c r="M1163" s="64"/>
      <c r="N1163" s="64"/>
      <c r="O1163" s="64"/>
      <c r="P1163" s="64"/>
      <c r="Q1163" s="64"/>
      <c r="R1163" s="64"/>
      <c r="S1163" s="64"/>
      <c r="T1163" s="64"/>
      <c r="U1163" s="64"/>
      <c r="V1163" s="64"/>
      <c r="W1163" s="64"/>
      <c r="X1163" s="64"/>
      <c r="Y1163" s="64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 x14ac:dyDescent="0.25">
      <c r="D1164"/>
      <c r="E1164" s="25"/>
      <c r="F1164" s="35"/>
      <c r="G1164"/>
      <c r="H1164"/>
      <c r="I1164"/>
      <c r="J1164" s="26"/>
      <c r="K1164" s="64"/>
      <c r="L1164" s="64"/>
      <c r="M1164" s="64"/>
      <c r="N1164" s="64"/>
      <c r="O1164" s="64"/>
      <c r="P1164" s="64"/>
      <c r="Q1164" s="64"/>
      <c r="R1164" s="64"/>
      <c r="S1164" s="64"/>
      <c r="T1164" s="64"/>
      <c r="U1164" s="64"/>
      <c r="V1164" s="64"/>
      <c r="W1164" s="64"/>
      <c r="X1164" s="64"/>
      <c r="Y1164" s="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 x14ac:dyDescent="0.25">
      <c r="D1165"/>
      <c r="E1165" s="25"/>
      <c r="F1165" s="35"/>
      <c r="G1165"/>
      <c r="H1165"/>
      <c r="I1165"/>
      <c r="J1165" s="26"/>
      <c r="K1165" s="64"/>
      <c r="L1165" s="64"/>
      <c r="M1165" s="64"/>
      <c r="N1165" s="64"/>
      <c r="O1165" s="64"/>
      <c r="P1165" s="64"/>
      <c r="Q1165" s="64"/>
      <c r="R1165" s="64"/>
      <c r="S1165" s="64"/>
      <c r="T1165" s="64"/>
      <c r="U1165" s="64"/>
      <c r="V1165" s="64"/>
      <c r="W1165" s="64"/>
      <c r="X1165" s="64"/>
      <c r="Y1165" s="64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 x14ac:dyDescent="0.25">
      <c r="D1166"/>
      <c r="E1166" s="25"/>
      <c r="F1166" s="35"/>
      <c r="G1166"/>
      <c r="H1166"/>
      <c r="I1166"/>
      <c r="J1166" s="26"/>
      <c r="K1166" s="64"/>
      <c r="L1166" s="64"/>
      <c r="M1166" s="64"/>
      <c r="N1166" s="64"/>
      <c r="O1166" s="64"/>
      <c r="P1166" s="64"/>
      <c r="Q1166" s="64"/>
      <c r="R1166" s="64"/>
      <c r="S1166" s="64"/>
      <c r="T1166" s="64"/>
      <c r="U1166" s="64"/>
      <c r="V1166" s="64"/>
      <c r="W1166" s="64"/>
      <c r="X1166" s="64"/>
      <c r="Y1166" s="64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 x14ac:dyDescent="0.25">
      <c r="D1167"/>
      <c r="E1167" s="25"/>
      <c r="F1167" s="35"/>
      <c r="G1167"/>
      <c r="H1167"/>
      <c r="I1167"/>
      <c r="J1167" s="26"/>
      <c r="K1167" s="64"/>
      <c r="L1167" s="64"/>
      <c r="M1167" s="64"/>
      <c r="N1167" s="64"/>
      <c r="O1167" s="64"/>
      <c r="P1167" s="64"/>
      <c r="Q1167" s="64"/>
      <c r="R1167" s="64"/>
      <c r="S1167" s="64"/>
      <c r="T1167" s="64"/>
      <c r="U1167" s="64"/>
      <c r="V1167" s="64"/>
      <c r="W1167" s="64"/>
      <c r="X1167" s="64"/>
      <c r="Y1167" s="64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 x14ac:dyDescent="0.25">
      <c r="D1168"/>
      <c r="E1168" s="25"/>
      <c r="F1168" s="35"/>
      <c r="G1168"/>
      <c r="H1168"/>
      <c r="I1168"/>
      <c r="J1168" s="26"/>
      <c r="K1168" s="64"/>
      <c r="L1168" s="64"/>
      <c r="M1168" s="64"/>
      <c r="N1168" s="64"/>
      <c r="O1168" s="64"/>
      <c r="P1168" s="64"/>
      <c r="Q1168" s="64"/>
      <c r="R1168" s="64"/>
      <c r="S1168" s="64"/>
      <c r="T1168" s="64"/>
      <c r="U1168" s="64"/>
      <c r="V1168" s="64"/>
      <c r="W1168" s="64"/>
      <c r="X1168" s="64"/>
      <c r="Y1168" s="64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 x14ac:dyDescent="0.25">
      <c r="D1169"/>
      <c r="E1169" s="25"/>
      <c r="F1169" s="35"/>
      <c r="G1169"/>
      <c r="H1169"/>
      <c r="I1169"/>
      <c r="J1169" s="26"/>
      <c r="K1169" s="64"/>
      <c r="L1169" s="64"/>
      <c r="M1169" s="64"/>
      <c r="N1169" s="64"/>
      <c r="O1169" s="64"/>
      <c r="P1169" s="64"/>
      <c r="Q1169" s="64"/>
      <c r="R1169" s="64"/>
      <c r="S1169" s="64"/>
      <c r="T1169" s="64"/>
      <c r="U1169" s="64"/>
      <c r="V1169" s="64"/>
      <c r="W1169" s="64"/>
      <c r="X1169" s="64"/>
      <c r="Y1169" s="64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 x14ac:dyDescent="0.25">
      <c r="D1170"/>
      <c r="E1170" s="25"/>
      <c r="F1170" s="35"/>
      <c r="G1170"/>
      <c r="H1170"/>
      <c r="I1170"/>
      <c r="J1170" s="26"/>
      <c r="K1170" s="64"/>
      <c r="L1170" s="64"/>
      <c r="M1170" s="64"/>
      <c r="N1170" s="64"/>
      <c r="O1170" s="64"/>
      <c r="P1170" s="64"/>
      <c r="Q1170" s="64"/>
      <c r="R1170" s="64"/>
      <c r="S1170" s="64"/>
      <c r="T1170" s="64"/>
      <c r="U1170" s="64"/>
      <c r="V1170" s="64"/>
      <c r="W1170" s="64"/>
      <c r="X1170" s="64"/>
      <c r="Y1170" s="64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 x14ac:dyDescent="0.25">
      <c r="D1171"/>
      <c r="E1171" s="25"/>
      <c r="F1171" s="35"/>
      <c r="G1171"/>
      <c r="H1171"/>
      <c r="I1171"/>
      <c r="J1171" s="26"/>
      <c r="K1171" s="64"/>
      <c r="L1171" s="64"/>
      <c r="M1171" s="64"/>
      <c r="N1171" s="64"/>
      <c r="O1171" s="64"/>
      <c r="P1171" s="64"/>
      <c r="Q1171" s="64"/>
      <c r="R1171" s="64"/>
      <c r="S1171" s="64"/>
      <c r="T1171" s="64"/>
      <c r="U1171" s="64"/>
      <c r="V1171" s="64"/>
      <c r="W1171" s="64"/>
      <c r="X1171" s="64"/>
      <c r="Y1171" s="64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 x14ac:dyDescent="0.25">
      <c r="D1172"/>
      <c r="E1172" s="25"/>
      <c r="F1172" s="35"/>
      <c r="G1172"/>
      <c r="H1172"/>
      <c r="I1172"/>
      <c r="J1172" s="26"/>
      <c r="K1172" s="64"/>
      <c r="L1172" s="64"/>
      <c r="M1172" s="64"/>
      <c r="N1172" s="64"/>
      <c r="O1172" s="64"/>
      <c r="P1172" s="64"/>
      <c r="Q1172" s="64"/>
      <c r="R1172" s="64"/>
      <c r="S1172" s="64"/>
      <c r="T1172" s="64"/>
      <c r="U1172" s="64"/>
      <c r="V1172" s="64"/>
      <c r="W1172" s="64"/>
      <c r="X1172" s="64"/>
      <c r="Y1172" s="64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 x14ac:dyDescent="0.25">
      <c r="D1173"/>
      <c r="E1173" s="25"/>
      <c r="F1173" s="35"/>
      <c r="G1173"/>
      <c r="H1173"/>
      <c r="I1173"/>
      <c r="J1173" s="26"/>
      <c r="K1173" s="64"/>
      <c r="L1173" s="64"/>
      <c r="M1173" s="64"/>
      <c r="N1173" s="64"/>
      <c r="O1173" s="64"/>
      <c r="P1173" s="64"/>
      <c r="Q1173" s="64"/>
      <c r="R1173" s="64"/>
      <c r="S1173" s="64"/>
      <c r="T1173" s="64"/>
      <c r="U1173" s="64"/>
      <c r="V1173" s="64"/>
      <c r="W1173" s="64"/>
      <c r="X1173" s="64"/>
      <c r="Y1173" s="64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 x14ac:dyDescent="0.25">
      <c r="D1174"/>
      <c r="E1174" s="25"/>
      <c r="F1174" s="35"/>
      <c r="G1174"/>
      <c r="H1174"/>
      <c r="I1174"/>
      <c r="J1174" s="26"/>
      <c r="K1174" s="64"/>
      <c r="L1174" s="64"/>
      <c r="M1174" s="64"/>
      <c r="N1174" s="64"/>
      <c r="O1174" s="64"/>
      <c r="P1174" s="64"/>
      <c r="Q1174" s="64"/>
      <c r="R1174" s="64"/>
      <c r="S1174" s="64"/>
      <c r="T1174" s="64"/>
      <c r="U1174" s="64"/>
      <c r="V1174" s="64"/>
      <c r="W1174" s="64"/>
      <c r="X1174" s="64"/>
      <c r="Y1174" s="6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 x14ac:dyDescent="0.25">
      <c r="D1175"/>
      <c r="E1175" s="25"/>
      <c r="F1175" s="35"/>
      <c r="G1175"/>
      <c r="H1175"/>
      <c r="I1175"/>
      <c r="J1175" s="26"/>
      <c r="K1175" s="64"/>
      <c r="L1175" s="64"/>
      <c r="M1175" s="64"/>
      <c r="N1175" s="64"/>
      <c r="O1175" s="64"/>
      <c r="P1175" s="64"/>
      <c r="Q1175" s="64"/>
      <c r="R1175" s="64"/>
      <c r="S1175" s="64"/>
      <c r="T1175" s="64"/>
      <c r="U1175" s="64"/>
      <c r="V1175" s="64"/>
      <c r="W1175" s="64"/>
      <c r="X1175" s="64"/>
      <c r="Y1175" s="64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 x14ac:dyDescent="0.25">
      <c r="D1176"/>
      <c r="E1176" s="25"/>
      <c r="F1176" s="35"/>
      <c r="G1176"/>
      <c r="H1176"/>
      <c r="I1176"/>
      <c r="J1176" s="26"/>
      <c r="K1176" s="64"/>
      <c r="L1176" s="64"/>
      <c r="M1176" s="64"/>
      <c r="N1176" s="64"/>
      <c r="O1176" s="64"/>
      <c r="P1176" s="64"/>
      <c r="Q1176" s="64"/>
      <c r="R1176" s="64"/>
      <c r="S1176" s="64"/>
      <c r="T1176" s="64"/>
      <c r="U1176" s="64"/>
      <c r="V1176" s="64"/>
      <c r="W1176" s="64"/>
      <c r="X1176" s="64"/>
      <c r="Y1176" s="64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 x14ac:dyDescent="0.25">
      <c r="D1177"/>
      <c r="E1177" s="25"/>
      <c r="F1177" s="35"/>
      <c r="G1177"/>
      <c r="H1177"/>
      <c r="I1177"/>
      <c r="J1177" s="26"/>
      <c r="K1177" s="64"/>
      <c r="L1177" s="64"/>
      <c r="M1177" s="64"/>
      <c r="N1177" s="64"/>
      <c r="O1177" s="64"/>
      <c r="P1177" s="64"/>
      <c r="Q1177" s="64"/>
      <c r="R1177" s="64"/>
      <c r="S1177" s="64"/>
      <c r="T1177" s="64"/>
      <c r="U1177" s="64"/>
      <c r="V1177" s="64"/>
      <c r="W1177" s="64"/>
      <c r="X1177" s="64"/>
      <c r="Y1177" s="64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 x14ac:dyDescent="0.25">
      <c r="D1178"/>
      <c r="E1178" s="25"/>
      <c r="F1178" s="35"/>
      <c r="G1178"/>
      <c r="H1178"/>
      <c r="I1178"/>
      <c r="J1178" s="26"/>
      <c r="K1178" s="64"/>
      <c r="L1178" s="64"/>
      <c r="M1178" s="64"/>
      <c r="N1178" s="64"/>
      <c r="O1178" s="64"/>
      <c r="P1178" s="64"/>
      <c r="Q1178" s="64"/>
      <c r="R1178" s="64"/>
      <c r="S1178" s="64"/>
      <c r="T1178" s="64"/>
      <c r="U1178" s="64"/>
      <c r="V1178" s="64"/>
      <c r="W1178" s="64"/>
      <c r="X1178" s="64"/>
      <c r="Y1178" s="64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 x14ac:dyDescent="0.25">
      <c r="D1179"/>
      <c r="E1179" s="25"/>
      <c r="F1179" s="35"/>
      <c r="G1179"/>
      <c r="H1179"/>
      <c r="I1179"/>
      <c r="J1179" s="26"/>
      <c r="K1179" s="64"/>
      <c r="L1179" s="64"/>
      <c r="M1179" s="64"/>
      <c r="N1179" s="64"/>
      <c r="O1179" s="64"/>
      <c r="P1179" s="64"/>
      <c r="Q1179" s="64"/>
      <c r="R1179" s="64"/>
      <c r="S1179" s="64"/>
      <c r="T1179" s="64"/>
      <c r="U1179" s="64"/>
      <c r="V1179" s="64"/>
      <c r="W1179" s="64"/>
      <c r="X1179" s="64"/>
      <c r="Y1179" s="64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 x14ac:dyDescent="0.25">
      <c r="D1180"/>
      <c r="E1180" s="25"/>
      <c r="F1180" s="35"/>
      <c r="G1180"/>
      <c r="H1180"/>
      <c r="I1180"/>
      <c r="J1180" s="26"/>
      <c r="K1180" s="64"/>
      <c r="L1180" s="64"/>
      <c r="M1180" s="64"/>
      <c r="N1180" s="64"/>
      <c r="O1180" s="64"/>
      <c r="P1180" s="64"/>
      <c r="Q1180" s="64"/>
      <c r="R1180" s="64"/>
      <c r="S1180" s="64"/>
      <c r="T1180" s="64"/>
      <c r="U1180" s="64"/>
      <c r="V1180" s="64"/>
      <c r="W1180" s="64"/>
      <c r="X1180" s="64"/>
      <c r="Y1180" s="64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 x14ac:dyDescent="0.25">
      <c r="D1181"/>
      <c r="E1181" s="25"/>
      <c r="F1181" s="35"/>
      <c r="G1181"/>
      <c r="H1181"/>
      <c r="I1181"/>
      <c r="J1181" s="26"/>
      <c r="K1181" s="64"/>
      <c r="L1181" s="64"/>
      <c r="M1181" s="64"/>
      <c r="N1181" s="64"/>
      <c r="O1181" s="64"/>
      <c r="P1181" s="64"/>
      <c r="Q1181" s="64"/>
      <c r="R1181" s="64"/>
      <c r="S1181" s="64"/>
      <c r="T1181" s="64"/>
      <c r="U1181" s="64"/>
      <c r="V1181" s="64"/>
      <c r="W1181" s="64"/>
      <c r="X1181" s="64"/>
      <c r="Y1181" s="64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 x14ac:dyDescent="0.25">
      <c r="D1182"/>
      <c r="E1182" s="25"/>
      <c r="F1182" s="35"/>
      <c r="G1182"/>
      <c r="H1182"/>
      <c r="I1182"/>
      <c r="J1182" s="26"/>
      <c r="K1182" s="64"/>
      <c r="L1182" s="64"/>
      <c r="M1182" s="64"/>
      <c r="N1182" s="64"/>
      <c r="O1182" s="64"/>
      <c r="P1182" s="64"/>
      <c r="Q1182" s="64"/>
      <c r="R1182" s="64"/>
      <c r="S1182" s="64"/>
      <c r="T1182" s="64"/>
      <c r="U1182" s="64"/>
      <c r="V1182" s="64"/>
      <c r="W1182" s="64"/>
      <c r="X1182" s="64"/>
      <c r="Y1182" s="64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 x14ac:dyDescent="0.25">
      <c r="D1183"/>
      <c r="E1183" s="25"/>
      <c r="F1183" s="35"/>
      <c r="G1183"/>
      <c r="H1183"/>
      <c r="I1183"/>
      <c r="J1183" s="26"/>
      <c r="K1183" s="64"/>
      <c r="L1183" s="64"/>
      <c r="M1183" s="64"/>
      <c r="N1183" s="64"/>
      <c r="O1183" s="64"/>
      <c r="P1183" s="64"/>
      <c r="Q1183" s="64"/>
      <c r="R1183" s="64"/>
      <c r="S1183" s="64"/>
      <c r="T1183" s="64"/>
      <c r="U1183" s="64"/>
      <c r="V1183" s="64"/>
      <c r="W1183" s="64"/>
      <c r="X1183" s="64"/>
      <c r="Y1183" s="64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 x14ac:dyDescent="0.25">
      <c r="D1184"/>
      <c r="E1184" s="25"/>
      <c r="F1184" s="35"/>
      <c r="G1184"/>
      <c r="H1184"/>
      <c r="I1184"/>
      <c r="J1184" s="26"/>
      <c r="K1184" s="64"/>
      <c r="L1184" s="64"/>
      <c r="M1184" s="64"/>
      <c r="N1184" s="64"/>
      <c r="O1184" s="64"/>
      <c r="P1184" s="64"/>
      <c r="Q1184" s="64"/>
      <c r="R1184" s="64"/>
      <c r="S1184" s="64"/>
      <c r="T1184" s="64"/>
      <c r="U1184" s="64"/>
      <c r="V1184" s="64"/>
      <c r="W1184" s="64"/>
      <c r="X1184" s="64"/>
      <c r="Y1184" s="6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 x14ac:dyDescent="0.25">
      <c r="D1185"/>
      <c r="E1185" s="25"/>
      <c r="F1185" s="35"/>
      <c r="G1185"/>
      <c r="H1185"/>
      <c r="I1185"/>
      <c r="J1185" s="26"/>
      <c r="K1185" s="64"/>
      <c r="L1185" s="64"/>
      <c r="M1185" s="64"/>
      <c r="N1185" s="64"/>
      <c r="O1185" s="64"/>
      <c r="P1185" s="64"/>
      <c r="Q1185" s="64"/>
      <c r="R1185" s="64"/>
      <c r="S1185" s="64"/>
      <c r="T1185" s="64"/>
      <c r="U1185" s="64"/>
      <c r="V1185" s="64"/>
      <c r="W1185" s="64"/>
      <c r="X1185" s="64"/>
      <c r="Y1185" s="64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 x14ac:dyDescent="0.25">
      <c r="D1186"/>
      <c r="E1186" s="25"/>
      <c r="F1186" s="35"/>
      <c r="G1186"/>
      <c r="H1186"/>
      <c r="I1186"/>
      <c r="J1186" s="26"/>
      <c r="K1186" s="64"/>
      <c r="L1186" s="64"/>
      <c r="M1186" s="64"/>
      <c r="N1186" s="64"/>
      <c r="O1186" s="64"/>
      <c r="P1186" s="64"/>
      <c r="Q1186" s="64"/>
      <c r="R1186" s="64"/>
      <c r="S1186" s="64"/>
      <c r="T1186" s="64"/>
      <c r="U1186" s="64"/>
      <c r="V1186" s="64"/>
      <c r="W1186" s="64"/>
      <c r="X1186" s="64"/>
      <c r="Y1186" s="64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 x14ac:dyDescent="0.25">
      <c r="D1187"/>
      <c r="E1187" s="25"/>
      <c r="F1187" s="35"/>
      <c r="G1187"/>
      <c r="H1187"/>
      <c r="I1187"/>
      <c r="J1187" s="26"/>
      <c r="K1187" s="64"/>
      <c r="L1187" s="64"/>
      <c r="M1187" s="64"/>
      <c r="N1187" s="64"/>
      <c r="O1187" s="64"/>
      <c r="P1187" s="64"/>
      <c r="Q1187" s="64"/>
      <c r="R1187" s="64"/>
      <c r="S1187" s="64"/>
      <c r="T1187" s="64"/>
      <c r="U1187" s="64"/>
      <c r="V1187" s="64"/>
      <c r="W1187" s="64"/>
      <c r="X1187" s="64"/>
      <c r="Y1187" s="64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 x14ac:dyDescent="0.25">
      <c r="D1188"/>
      <c r="E1188" s="25"/>
      <c r="F1188" s="35"/>
      <c r="G1188"/>
      <c r="H1188"/>
      <c r="I1188"/>
      <c r="J1188" s="26"/>
      <c r="K1188" s="64"/>
      <c r="L1188" s="64"/>
      <c r="M1188" s="64"/>
      <c r="N1188" s="64"/>
      <c r="O1188" s="64"/>
      <c r="P1188" s="64"/>
      <c r="Q1188" s="64"/>
      <c r="R1188" s="64"/>
      <c r="S1188" s="64"/>
      <c r="T1188" s="64"/>
      <c r="U1188" s="64"/>
      <c r="V1188" s="64"/>
      <c r="W1188" s="64"/>
      <c r="X1188" s="64"/>
      <c r="Y1188" s="64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 x14ac:dyDescent="0.25">
      <c r="D1189"/>
      <c r="E1189" s="25"/>
      <c r="F1189" s="35"/>
      <c r="G1189"/>
      <c r="H1189"/>
      <c r="I1189"/>
      <c r="J1189" s="26"/>
      <c r="K1189" s="64"/>
      <c r="L1189" s="64"/>
      <c r="M1189" s="64"/>
      <c r="N1189" s="64"/>
      <c r="O1189" s="64"/>
      <c r="P1189" s="64"/>
      <c r="Q1189" s="64"/>
      <c r="R1189" s="64"/>
      <c r="S1189" s="64"/>
      <c r="T1189" s="64"/>
      <c r="U1189" s="64"/>
      <c r="V1189" s="64"/>
      <c r="W1189" s="64"/>
      <c r="X1189" s="64"/>
      <c r="Y1189" s="64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 x14ac:dyDescent="0.25">
      <c r="D1190"/>
      <c r="E1190" s="25"/>
      <c r="F1190" s="35"/>
      <c r="G1190"/>
      <c r="H1190"/>
      <c r="I1190"/>
      <c r="J1190" s="26"/>
      <c r="K1190" s="64"/>
      <c r="L1190" s="64"/>
      <c r="M1190" s="64"/>
      <c r="N1190" s="64"/>
      <c r="O1190" s="64"/>
      <c r="P1190" s="64"/>
      <c r="Q1190" s="64"/>
      <c r="R1190" s="64"/>
      <c r="S1190" s="64"/>
      <c r="T1190" s="64"/>
      <c r="U1190" s="64"/>
      <c r="V1190" s="64"/>
      <c r="W1190" s="64"/>
      <c r="X1190" s="64"/>
      <c r="Y1190" s="64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 x14ac:dyDescent="0.25">
      <c r="D1191"/>
      <c r="E1191" s="25"/>
      <c r="F1191" s="35"/>
      <c r="G1191"/>
      <c r="H1191"/>
      <c r="I1191"/>
      <c r="J1191" s="26"/>
      <c r="K1191" s="64"/>
      <c r="L1191" s="64"/>
      <c r="M1191" s="64"/>
      <c r="N1191" s="64"/>
      <c r="O1191" s="64"/>
      <c r="P1191" s="64"/>
      <c r="Q1191" s="64"/>
      <c r="R1191" s="64"/>
      <c r="S1191" s="64"/>
      <c r="T1191" s="64"/>
      <c r="U1191" s="64"/>
      <c r="V1191" s="64"/>
      <c r="W1191" s="64"/>
      <c r="X1191" s="64"/>
      <c r="Y1191" s="64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 x14ac:dyDescent="0.25">
      <c r="D1192"/>
      <c r="E1192" s="25"/>
      <c r="F1192" s="35"/>
      <c r="G1192"/>
      <c r="H1192"/>
      <c r="I1192"/>
      <c r="J1192" s="26"/>
      <c r="K1192" s="64"/>
      <c r="L1192" s="64"/>
      <c r="M1192" s="64"/>
      <c r="N1192" s="64"/>
      <c r="O1192" s="64"/>
      <c r="P1192" s="64"/>
      <c r="Q1192" s="64"/>
      <c r="R1192" s="64"/>
      <c r="S1192" s="64"/>
      <c r="T1192" s="64"/>
      <c r="U1192" s="64"/>
      <c r="V1192" s="64"/>
      <c r="W1192" s="64"/>
      <c r="X1192" s="64"/>
      <c r="Y1192" s="64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 x14ac:dyDescent="0.25">
      <c r="D1193"/>
      <c r="E1193" s="25"/>
      <c r="F1193" s="35"/>
      <c r="G1193"/>
      <c r="H1193"/>
      <c r="I1193"/>
      <c r="J1193" s="26"/>
      <c r="K1193" s="64"/>
      <c r="L1193" s="64"/>
      <c r="M1193" s="64"/>
      <c r="N1193" s="64"/>
      <c r="O1193" s="64"/>
      <c r="P1193" s="64"/>
      <c r="Q1193" s="64"/>
      <c r="R1193" s="64"/>
      <c r="S1193" s="64"/>
      <c r="T1193" s="64"/>
      <c r="U1193" s="64"/>
      <c r="V1193" s="64"/>
      <c r="W1193" s="64"/>
      <c r="X1193" s="64"/>
      <c r="Y1193" s="64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 x14ac:dyDescent="0.25">
      <c r="D1194"/>
      <c r="E1194" s="25"/>
      <c r="F1194" s="35"/>
      <c r="G1194"/>
      <c r="H1194"/>
      <c r="I1194"/>
      <c r="J1194" s="26"/>
      <c r="K1194" s="64"/>
      <c r="L1194" s="64"/>
      <c r="M1194" s="64"/>
      <c r="N1194" s="64"/>
      <c r="O1194" s="64"/>
      <c r="P1194" s="64"/>
      <c r="Q1194" s="64"/>
      <c r="R1194" s="64"/>
      <c r="S1194" s="64"/>
      <c r="T1194" s="64"/>
      <c r="U1194" s="64"/>
      <c r="V1194" s="64"/>
      <c r="W1194" s="64"/>
      <c r="X1194" s="64"/>
      <c r="Y1194" s="6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 x14ac:dyDescent="0.25">
      <c r="D1195"/>
      <c r="E1195" s="25"/>
      <c r="F1195" s="35"/>
      <c r="G1195"/>
      <c r="H1195"/>
      <c r="I1195"/>
      <c r="J1195" s="26"/>
      <c r="K1195" s="64"/>
      <c r="L1195" s="64"/>
      <c r="M1195" s="64"/>
      <c r="N1195" s="64"/>
      <c r="O1195" s="64"/>
      <c r="P1195" s="64"/>
      <c r="Q1195" s="64"/>
      <c r="R1195" s="64"/>
      <c r="S1195" s="64"/>
      <c r="T1195" s="64"/>
      <c r="U1195" s="64"/>
      <c r="V1195" s="64"/>
      <c r="W1195" s="64"/>
      <c r="X1195" s="64"/>
      <c r="Y1195" s="64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 x14ac:dyDescent="0.25">
      <c r="D1196"/>
      <c r="E1196" s="25"/>
      <c r="F1196" s="35"/>
      <c r="G1196"/>
      <c r="H1196"/>
      <c r="I1196"/>
      <c r="J1196" s="26"/>
      <c r="K1196" s="64"/>
      <c r="L1196" s="64"/>
      <c r="M1196" s="64"/>
      <c r="N1196" s="64"/>
      <c r="O1196" s="64"/>
      <c r="P1196" s="64"/>
      <c r="Q1196" s="64"/>
      <c r="R1196" s="64"/>
      <c r="S1196" s="64"/>
      <c r="T1196" s="64"/>
      <c r="U1196" s="64"/>
      <c r="V1196" s="64"/>
      <c r="W1196" s="64"/>
      <c r="X1196" s="64"/>
      <c r="Y1196" s="64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 x14ac:dyDescent="0.25">
      <c r="D1197"/>
      <c r="E1197" s="25"/>
      <c r="F1197" s="35"/>
      <c r="G1197"/>
      <c r="H1197"/>
      <c r="I1197"/>
      <c r="J1197" s="26"/>
      <c r="K1197" s="64"/>
      <c r="L1197" s="64"/>
      <c r="M1197" s="64"/>
      <c r="N1197" s="64"/>
      <c r="O1197" s="64"/>
      <c r="P1197" s="64"/>
      <c r="Q1197" s="64"/>
      <c r="R1197" s="64"/>
      <c r="S1197" s="64"/>
      <c r="T1197" s="64"/>
      <c r="U1197" s="64"/>
      <c r="V1197" s="64"/>
      <c r="W1197" s="64"/>
      <c r="X1197" s="64"/>
      <c r="Y1197" s="64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 x14ac:dyDescent="0.25">
      <c r="D1198"/>
      <c r="E1198" s="25"/>
      <c r="F1198" s="35"/>
      <c r="G1198"/>
      <c r="H1198"/>
      <c r="I1198"/>
      <c r="J1198" s="26"/>
      <c r="K1198" s="64"/>
      <c r="L1198" s="64"/>
      <c r="M1198" s="64"/>
      <c r="N1198" s="64"/>
      <c r="O1198" s="64"/>
      <c r="P1198" s="64"/>
      <c r="Q1198" s="64"/>
      <c r="R1198" s="64"/>
      <c r="S1198" s="64"/>
      <c r="T1198" s="64"/>
      <c r="U1198" s="64"/>
      <c r="V1198" s="64"/>
      <c r="W1198" s="64"/>
      <c r="X1198" s="64"/>
      <c r="Y1198" s="64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 x14ac:dyDescent="0.25">
      <c r="D1199"/>
      <c r="E1199" s="25"/>
      <c r="F1199" s="35"/>
      <c r="G1199"/>
      <c r="H1199"/>
      <c r="I1199"/>
      <c r="J1199" s="26"/>
      <c r="K1199" s="64"/>
      <c r="L1199" s="64"/>
      <c r="M1199" s="64"/>
      <c r="N1199" s="64"/>
      <c r="O1199" s="64"/>
      <c r="P1199" s="64"/>
      <c r="Q1199" s="64"/>
      <c r="R1199" s="64"/>
      <c r="S1199" s="64"/>
      <c r="T1199" s="64"/>
      <c r="U1199" s="64"/>
      <c r="V1199" s="64"/>
      <c r="W1199" s="64"/>
      <c r="X1199" s="64"/>
      <c r="Y1199" s="64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 x14ac:dyDescent="0.25">
      <c r="D1200"/>
      <c r="E1200" s="25"/>
      <c r="F1200" s="35"/>
      <c r="G1200"/>
      <c r="H1200"/>
      <c r="I1200"/>
      <c r="J1200" s="26"/>
      <c r="K1200" s="64"/>
      <c r="L1200" s="64"/>
      <c r="M1200" s="64"/>
      <c r="N1200" s="64"/>
      <c r="O1200" s="64"/>
      <c r="P1200" s="64"/>
      <c r="Q1200" s="64"/>
      <c r="R1200" s="64"/>
      <c r="S1200" s="64"/>
      <c r="T1200" s="64"/>
      <c r="U1200" s="64"/>
      <c r="V1200" s="64"/>
      <c r="W1200" s="64"/>
      <c r="X1200" s="64"/>
      <c r="Y1200" s="64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 x14ac:dyDescent="0.25">
      <c r="D1201"/>
      <c r="E1201" s="25"/>
      <c r="F1201" s="35"/>
      <c r="G1201"/>
      <c r="H1201"/>
      <c r="I1201"/>
      <c r="J1201" s="26"/>
      <c r="K1201" s="64"/>
      <c r="L1201" s="64"/>
      <c r="M1201" s="64"/>
      <c r="N1201" s="64"/>
      <c r="O1201" s="64"/>
      <c r="P1201" s="64"/>
      <c r="Q1201" s="64"/>
      <c r="R1201" s="64"/>
      <c r="S1201" s="64"/>
      <c r="T1201" s="64"/>
      <c r="U1201" s="64"/>
      <c r="V1201" s="64"/>
      <c r="W1201" s="64"/>
      <c r="X1201" s="64"/>
      <c r="Y1201" s="64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 x14ac:dyDescent="0.25">
      <c r="D1202"/>
      <c r="E1202" s="25"/>
      <c r="F1202" s="35"/>
      <c r="G1202"/>
      <c r="H1202"/>
      <c r="I1202"/>
      <c r="J1202" s="26"/>
      <c r="K1202" s="64"/>
      <c r="L1202" s="64"/>
      <c r="M1202" s="64"/>
      <c r="N1202" s="64"/>
      <c r="O1202" s="64"/>
      <c r="P1202" s="64"/>
      <c r="Q1202" s="64"/>
      <c r="R1202" s="64"/>
      <c r="S1202" s="64"/>
      <c r="T1202" s="64"/>
      <c r="U1202" s="64"/>
      <c r="V1202" s="64"/>
      <c r="W1202" s="64"/>
      <c r="X1202" s="64"/>
      <c r="Y1202" s="64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 x14ac:dyDescent="0.25">
      <c r="D1203"/>
      <c r="E1203" s="25"/>
      <c r="F1203" s="35"/>
      <c r="G1203"/>
      <c r="H1203"/>
      <c r="I1203"/>
      <c r="J1203" s="26"/>
      <c r="K1203" s="64"/>
      <c r="L1203" s="64"/>
      <c r="M1203" s="64"/>
      <c r="N1203" s="64"/>
      <c r="O1203" s="64"/>
      <c r="P1203" s="64"/>
      <c r="Q1203" s="64"/>
      <c r="R1203" s="64"/>
      <c r="S1203" s="64"/>
      <c r="T1203" s="64"/>
      <c r="U1203" s="64"/>
      <c r="V1203" s="64"/>
      <c r="W1203" s="64"/>
      <c r="X1203" s="64"/>
      <c r="Y1203" s="64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 x14ac:dyDescent="0.25">
      <c r="D1204"/>
      <c r="E1204" s="25"/>
      <c r="F1204" s="35"/>
      <c r="G1204"/>
      <c r="H1204"/>
      <c r="I1204"/>
      <c r="J1204" s="26"/>
      <c r="K1204" s="64"/>
      <c r="L1204" s="64"/>
      <c r="M1204" s="64"/>
      <c r="N1204" s="64"/>
      <c r="O1204" s="64"/>
      <c r="P1204" s="64"/>
      <c r="Q1204" s="64"/>
      <c r="R1204" s="64"/>
      <c r="S1204" s="64"/>
      <c r="T1204" s="64"/>
      <c r="U1204" s="64"/>
      <c r="V1204" s="64"/>
      <c r="W1204" s="64"/>
      <c r="X1204" s="64"/>
      <c r="Y1204" s="6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 x14ac:dyDescent="0.25">
      <c r="D1205"/>
      <c r="E1205" s="25"/>
      <c r="F1205" s="35"/>
      <c r="G1205"/>
      <c r="H1205"/>
      <c r="I1205"/>
      <c r="J1205" s="26"/>
      <c r="K1205" s="64"/>
      <c r="L1205" s="64"/>
      <c r="M1205" s="64"/>
      <c r="N1205" s="64"/>
      <c r="O1205" s="64"/>
      <c r="P1205" s="64"/>
      <c r="Q1205" s="64"/>
      <c r="R1205" s="64"/>
      <c r="S1205" s="64"/>
      <c r="T1205" s="64"/>
      <c r="U1205" s="64"/>
      <c r="V1205" s="64"/>
      <c r="W1205" s="64"/>
      <c r="X1205" s="64"/>
      <c r="Y1205" s="64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 x14ac:dyDescent="0.25">
      <c r="D1206"/>
      <c r="E1206" s="25"/>
      <c r="F1206" s="35"/>
      <c r="G1206"/>
      <c r="H1206"/>
      <c r="I1206"/>
      <c r="J1206" s="26"/>
      <c r="K1206" s="64"/>
      <c r="L1206" s="64"/>
      <c r="M1206" s="64"/>
      <c r="N1206" s="64"/>
      <c r="O1206" s="64"/>
      <c r="P1206" s="64"/>
      <c r="Q1206" s="64"/>
      <c r="R1206" s="64"/>
      <c r="S1206" s="64"/>
      <c r="T1206" s="64"/>
      <c r="U1206" s="64"/>
      <c r="V1206" s="64"/>
      <c r="W1206" s="64"/>
      <c r="X1206" s="64"/>
      <c r="Y1206" s="64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 x14ac:dyDescent="0.25">
      <c r="D1207"/>
      <c r="E1207" s="25"/>
      <c r="F1207" s="35"/>
      <c r="G1207"/>
      <c r="H1207"/>
      <c r="I1207"/>
      <c r="J1207" s="26"/>
      <c r="K1207" s="64"/>
      <c r="L1207" s="64"/>
      <c r="M1207" s="64"/>
      <c r="N1207" s="64"/>
      <c r="O1207" s="64"/>
      <c r="P1207" s="64"/>
      <c r="Q1207" s="64"/>
      <c r="R1207" s="64"/>
      <c r="S1207" s="64"/>
      <c r="T1207" s="64"/>
      <c r="U1207" s="64"/>
      <c r="V1207" s="64"/>
      <c r="W1207" s="64"/>
      <c r="X1207" s="64"/>
      <c r="Y1207" s="64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 x14ac:dyDescent="0.25">
      <c r="D1208"/>
      <c r="E1208" s="25"/>
      <c r="F1208" s="35"/>
      <c r="G1208"/>
      <c r="H1208"/>
      <c r="I1208"/>
      <c r="J1208" s="26"/>
      <c r="K1208" s="64"/>
      <c r="L1208" s="64"/>
      <c r="M1208" s="64"/>
      <c r="N1208" s="64"/>
      <c r="O1208" s="64"/>
      <c r="P1208" s="64"/>
      <c r="Q1208" s="64"/>
      <c r="R1208" s="64"/>
      <c r="S1208" s="64"/>
      <c r="T1208" s="64"/>
      <c r="U1208" s="64"/>
      <c r="V1208" s="64"/>
      <c r="W1208" s="64"/>
      <c r="X1208" s="64"/>
      <c r="Y1208" s="64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 x14ac:dyDescent="0.25">
      <c r="D1209"/>
      <c r="E1209" s="25"/>
      <c r="F1209" s="35"/>
      <c r="G1209"/>
      <c r="H1209"/>
      <c r="I1209"/>
      <c r="J1209" s="26"/>
      <c r="K1209" s="64"/>
      <c r="L1209" s="64"/>
      <c r="M1209" s="64"/>
      <c r="N1209" s="64"/>
      <c r="O1209" s="64"/>
      <c r="P1209" s="64"/>
      <c r="Q1209" s="64"/>
      <c r="R1209" s="64"/>
      <c r="S1209" s="64"/>
      <c r="T1209" s="64"/>
      <c r="U1209" s="64"/>
      <c r="V1209" s="64"/>
      <c r="W1209" s="64"/>
      <c r="X1209" s="64"/>
      <c r="Y1209" s="64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 x14ac:dyDescent="0.25">
      <c r="D1210"/>
      <c r="E1210" s="25"/>
      <c r="F1210" s="35"/>
      <c r="G1210"/>
      <c r="H1210"/>
      <c r="I1210"/>
      <c r="J1210" s="26"/>
      <c r="K1210" s="64"/>
      <c r="L1210" s="64"/>
      <c r="M1210" s="64"/>
      <c r="N1210" s="64"/>
      <c r="O1210" s="64"/>
      <c r="P1210" s="64"/>
      <c r="Q1210" s="64"/>
      <c r="R1210" s="64"/>
      <c r="S1210" s="64"/>
      <c r="T1210" s="64"/>
      <c r="U1210" s="64"/>
      <c r="V1210" s="64"/>
      <c r="W1210" s="64"/>
      <c r="X1210" s="64"/>
      <c r="Y1210" s="64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 x14ac:dyDescent="0.25">
      <c r="D1211"/>
      <c r="E1211" s="25"/>
      <c r="F1211" s="35"/>
      <c r="G1211"/>
      <c r="H1211"/>
      <c r="I1211"/>
      <c r="J1211" s="26"/>
      <c r="K1211" s="64"/>
      <c r="L1211" s="64"/>
      <c r="M1211" s="64"/>
      <c r="N1211" s="64"/>
      <c r="O1211" s="64"/>
      <c r="P1211" s="64"/>
      <c r="Q1211" s="64"/>
      <c r="R1211" s="64"/>
      <c r="S1211" s="64"/>
      <c r="T1211" s="64"/>
      <c r="U1211" s="64"/>
      <c r="V1211" s="64"/>
      <c r="W1211" s="64"/>
      <c r="X1211" s="64"/>
      <c r="Y1211" s="64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 x14ac:dyDescent="0.25">
      <c r="D1212"/>
      <c r="E1212" s="25"/>
      <c r="F1212" s="35"/>
      <c r="G1212"/>
      <c r="H1212"/>
      <c r="I1212"/>
      <c r="J1212" s="26"/>
      <c r="K1212" s="64"/>
      <c r="L1212" s="64"/>
      <c r="M1212" s="64"/>
      <c r="N1212" s="64"/>
      <c r="O1212" s="64"/>
      <c r="P1212" s="64"/>
      <c r="Q1212" s="64"/>
      <c r="R1212" s="64"/>
      <c r="S1212" s="64"/>
      <c r="T1212" s="64"/>
      <c r="U1212" s="64"/>
      <c r="V1212" s="64"/>
      <c r="W1212" s="64"/>
      <c r="X1212" s="64"/>
      <c r="Y1212" s="64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 x14ac:dyDescent="0.25">
      <c r="D1213"/>
      <c r="E1213" s="25"/>
      <c r="F1213" s="35"/>
      <c r="G1213"/>
      <c r="H1213"/>
      <c r="I1213"/>
      <c r="J1213" s="26"/>
      <c r="K1213" s="64"/>
      <c r="L1213" s="64"/>
      <c r="M1213" s="64"/>
      <c r="N1213" s="64"/>
      <c r="O1213" s="64"/>
      <c r="P1213" s="64"/>
      <c r="Q1213" s="64"/>
      <c r="R1213" s="64"/>
      <c r="S1213" s="64"/>
      <c r="T1213" s="64"/>
      <c r="U1213" s="64"/>
      <c r="V1213" s="64"/>
      <c r="W1213" s="64"/>
      <c r="X1213" s="64"/>
      <c r="Y1213" s="64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 x14ac:dyDescent="0.25">
      <c r="D1214"/>
      <c r="E1214" s="25"/>
      <c r="F1214" s="35"/>
      <c r="G1214"/>
      <c r="H1214"/>
      <c r="I1214"/>
      <c r="J1214" s="26"/>
      <c r="K1214" s="64"/>
      <c r="L1214" s="64"/>
      <c r="M1214" s="64"/>
      <c r="N1214" s="64"/>
      <c r="O1214" s="64"/>
      <c r="P1214" s="64"/>
      <c r="Q1214" s="64"/>
      <c r="R1214" s="64"/>
      <c r="S1214" s="64"/>
      <c r="T1214" s="64"/>
      <c r="U1214" s="64"/>
      <c r="V1214" s="64"/>
      <c r="W1214" s="64"/>
      <c r="X1214" s="64"/>
      <c r="Y1214" s="6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 x14ac:dyDescent="0.25">
      <c r="D1215"/>
      <c r="E1215" s="25"/>
      <c r="F1215" s="35"/>
      <c r="G1215"/>
      <c r="H1215"/>
      <c r="I1215"/>
      <c r="J1215" s="26"/>
      <c r="K1215" s="64"/>
      <c r="L1215" s="64"/>
      <c r="M1215" s="64"/>
      <c r="N1215" s="64"/>
      <c r="O1215" s="64"/>
      <c r="P1215" s="64"/>
      <c r="Q1215" s="64"/>
      <c r="R1215" s="64"/>
      <c r="S1215" s="64"/>
      <c r="T1215" s="64"/>
      <c r="U1215" s="64"/>
      <c r="V1215" s="64"/>
      <c r="W1215" s="64"/>
      <c r="X1215" s="64"/>
      <c r="Y1215" s="64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 x14ac:dyDescent="0.25">
      <c r="D1216"/>
      <c r="E1216" s="25"/>
      <c r="F1216" s="35"/>
      <c r="G1216"/>
      <c r="H1216"/>
      <c r="I1216"/>
      <c r="J1216" s="26"/>
      <c r="K1216" s="64"/>
      <c r="L1216" s="64"/>
      <c r="M1216" s="64"/>
      <c r="N1216" s="64"/>
      <c r="O1216" s="64"/>
      <c r="P1216" s="64"/>
      <c r="Q1216" s="64"/>
      <c r="R1216" s="64"/>
      <c r="S1216" s="64"/>
      <c r="T1216" s="64"/>
      <c r="U1216" s="64"/>
      <c r="V1216" s="64"/>
      <c r="W1216" s="64"/>
      <c r="X1216" s="64"/>
      <c r="Y1216" s="64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 x14ac:dyDescent="0.25">
      <c r="D1217"/>
      <c r="E1217" s="25"/>
      <c r="F1217" s="35"/>
      <c r="G1217"/>
      <c r="H1217"/>
      <c r="I1217"/>
      <c r="J1217" s="26"/>
      <c r="K1217" s="64"/>
      <c r="L1217" s="64"/>
      <c r="M1217" s="64"/>
      <c r="N1217" s="64"/>
      <c r="O1217" s="64"/>
      <c r="P1217" s="64"/>
      <c r="Q1217" s="64"/>
      <c r="R1217" s="64"/>
      <c r="S1217" s="64"/>
      <c r="T1217" s="64"/>
      <c r="U1217" s="64"/>
      <c r="V1217" s="64"/>
      <c r="W1217" s="64"/>
      <c r="X1217" s="64"/>
      <c r="Y1217" s="64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 x14ac:dyDescent="0.25">
      <c r="D1218"/>
      <c r="E1218" s="25"/>
      <c r="F1218" s="35"/>
      <c r="G1218"/>
      <c r="H1218"/>
      <c r="I1218"/>
      <c r="J1218" s="26"/>
      <c r="K1218" s="64"/>
      <c r="L1218" s="64"/>
      <c r="M1218" s="64"/>
      <c r="N1218" s="64"/>
      <c r="O1218" s="64"/>
      <c r="P1218" s="64"/>
      <c r="Q1218" s="64"/>
      <c r="R1218" s="64"/>
      <c r="S1218" s="64"/>
      <c r="T1218" s="64"/>
      <c r="U1218" s="64"/>
      <c r="V1218" s="64"/>
      <c r="W1218" s="64"/>
      <c r="X1218" s="64"/>
      <c r="Y1218" s="64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 x14ac:dyDescent="0.25">
      <c r="D1219"/>
      <c r="E1219" s="25"/>
      <c r="F1219" s="35"/>
      <c r="G1219"/>
      <c r="H1219"/>
      <c r="I1219"/>
      <c r="J1219" s="26"/>
      <c r="K1219" s="64"/>
      <c r="L1219" s="64"/>
      <c r="M1219" s="64"/>
      <c r="N1219" s="64"/>
      <c r="O1219" s="64"/>
      <c r="P1219" s="64"/>
      <c r="Q1219" s="64"/>
      <c r="R1219" s="64"/>
      <c r="S1219" s="64"/>
      <c r="T1219" s="64"/>
      <c r="U1219" s="64"/>
      <c r="V1219" s="64"/>
      <c r="W1219" s="64"/>
      <c r="X1219" s="64"/>
      <c r="Y1219" s="64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 x14ac:dyDescent="0.25">
      <c r="D1220"/>
      <c r="E1220" s="25"/>
      <c r="F1220" s="35"/>
      <c r="G1220"/>
      <c r="H1220"/>
      <c r="I1220"/>
      <c r="J1220" s="26"/>
      <c r="K1220" s="64"/>
      <c r="L1220" s="64"/>
      <c r="M1220" s="64"/>
      <c r="N1220" s="64"/>
      <c r="O1220" s="64"/>
      <c r="P1220" s="64"/>
      <c r="Q1220" s="64"/>
      <c r="R1220" s="64"/>
      <c r="S1220" s="64"/>
      <c r="T1220" s="64"/>
      <c r="U1220" s="64"/>
      <c r="V1220" s="64"/>
      <c r="W1220" s="64"/>
      <c r="X1220" s="64"/>
      <c r="Y1220" s="64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 x14ac:dyDescent="0.25">
      <c r="D1221"/>
      <c r="E1221" s="25"/>
      <c r="F1221" s="35"/>
      <c r="G1221"/>
      <c r="H1221"/>
      <c r="I1221"/>
      <c r="J1221" s="26"/>
      <c r="K1221" s="64"/>
      <c r="L1221" s="64"/>
      <c r="M1221" s="64"/>
      <c r="N1221" s="64"/>
      <c r="O1221" s="64"/>
      <c r="P1221" s="64"/>
      <c r="Q1221" s="64"/>
      <c r="R1221" s="64"/>
      <c r="S1221" s="64"/>
      <c r="T1221" s="64"/>
      <c r="U1221" s="64"/>
      <c r="V1221" s="64"/>
      <c r="W1221" s="64"/>
      <c r="X1221" s="64"/>
      <c r="Y1221" s="64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 x14ac:dyDescent="0.25">
      <c r="D1222"/>
      <c r="E1222" s="25"/>
      <c r="F1222" s="35"/>
      <c r="G1222"/>
      <c r="H1222"/>
      <c r="I1222"/>
      <c r="J1222" s="26"/>
      <c r="K1222" s="64"/>
      <c r="L1222" s="64"/>
      <c r="M1222" s="64"/>
      <c r="N1222" s="64"/>
      <c r="O1222" s="64"/>
      <c r="P1222" s="64"/>
      <c r="Q1222" s="64"/>
      <c r="R1222" s="64"/>
      <c r="S1222" s="64"/>
      <c r="T1222" s="64"/>
      <c r="U1222" s="64"/>
      <c r="V1222" s="64"/>
      <c r="W1222" s="64"/>
      <c r="X1222" s="64"/>
      <c r="Y1222" s="64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 x14ac:dyDescent="0.25">
      <c r="D1223"/>
      <c r="E1223" s="25"/>
      <c r="F1223" s="35"/>
      <c r="G1223"/>
      <c r="H1223"/>
      <c r="I1223"/>
      <c r="J1223" s="26"/>
      <c r="K1223" s="64"/>
      <c r="L1223" s="64"/>
      <c r="M1223" s="64"/>
      <c r="N1223" s="64"/>
      <c r="O1223" s="64"/>
      <c r="P1223" s="64"/>
      <c r="Q1223" s="64"/>
      <c r="R1223" s="64"/>
      <c r="S1223" s="64"/>
      <c r="T1223" s="64"/>
      <c r="U1223" s="64"/>
      <c r="V1223" s="64"/>
      <c r="W1223" s="64"/>
      <c r="X1223" s="64"/>
      <c r="Y1223" s="64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 x14ac:dyDescent="0.25">
      <c r="D1224"/>
      <c r="E1224" s="25"/>
      <c r="F1224" s="35"/>
      <c r="G1224"/>
      <c r="H1224"/>
      <c r="I1224"/>
      <c r="J1224" s="26"/>
      <c r="K1224" s="64"/>
      <c r="L1224" s="64"/>
      <c r="M1224" s="64"/>
      <c r="N1224" s="64"/>
      <c r="O1224" s="64"/>
      <c r="P1224" s="64"/>
      <c r="Q1224" s="64"/>
      <c r="R1224" s="64"/>
      <c r="S1224" s="64"/>
      <c r="T1224" s="64"/>
      <c r="U1224" s="64"/>
      <c r="V1224" s="64"/>
      <c r="W1224" s="64"/>
      <c r="X1224" s="64"/>
      <c r="Y1224" s="6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 x14ac:dyDescent="0.25">
      <c r="D1225"/>
      <c r="E1225" s="25"/>
      <c r="F1225" s="35"/>
      <c r="G1225"/>
      <c r="H1225"/>
      <c r="I1225"/>
      <c r="J1225" s="26"/>
      <c r="K1225" s="64"/>
      <c r="L1225" s="64"/>
      <c r="M1225" s="64"/>
      <c r="N1225" s="64"/>
      <c r="O1225" s="64"/>
      <c r="P1225" s="64"/>
      <c r="Q1225" s="64"/>
      <c r="R1225" s="64"/>
      <c r="S1225" s="64"/>
      <c r="T1225" s="64"/>
      <c r="U1225" s="64"/>
      <c r="V1225" s="64"/>
      <c r="W1225" s="64"/>
      <c r="X1225" s="64"/>
      <c r="Y1225" s="64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 x14ac:dyDescent="0.25">
      <c r="D1226"/>
      <c r="E1226" s="25"/>
      <c r="F1226" s="35"/>
      <c r="G1226"/>
      <c r="H1226"/>
      <c r="I1226"/>
      <c r="J1226" s="26"/>
      <c r="K1226" s="64"/>
      <c r="L1226" s="64"/>
      <c r="M1226" s="64"/>
      <c r="N1226" s="64"/>
      <c r="O1226" s="64"/>
      <c r="P1226" s="64"/>
      <c r="Q1226" s="64"/>
      <c r="R1226" s="64"/>
      <c r="S1226" s="64"/>
      <c r="T1226" s="64"/>
      <c r="U1226" s="64"/>
      <c r="V1226" s="64"/>
      <c r="W1226" s="64"/>
      <c r="X1226" s="64"/>
      <c r="Y1226" s="64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 x14ac:dyDescent="0.25">
      <c r="D1227"/>
      <c r="E1227" s="25"/>
      <c r="F1227" s="35"/>
      <c r="G1227"/>
      <c r="H1227"/>
      <c r="I1227"/>
      <c r="J1227" s="26"/>
      <c r="K1227" s="64"/>
      <c r="L1227" s="64"/>
      <c r="M1227" s="64"/>
      <c r="N1227" s="64"/>
      <c r="O1227" s="64"/>
      <c r="P1227" s="64"/>
      <c r="Q1227" s="64"/>
      <c r="R1227" s="64"/>
      <c r="S1227" s="64"/>
      <c r="T1227" s="64"/>
      <c r="U1227" s="64"/>
      <c r="V1227" s="64"/>
      <c r="W1227" s="64"/>
      <c r="X1227" s="64"/>
      <c r="Y1227" s="64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 x14ac:dyDescent="0.25">
      <c r="D1228"/>
      <c r="E1228" s="25"/>
      <c r="F1228" s="35"/>
      <c r="G1228"/>
      <c r="H1228"/>
      <c r="I1228"/>
      <c r="J1228" s="26"/>
      <c r="K1228" s="64"/>
      <c r="L1228" s="64"/>
      <c r="M1228" s="64"/>
      <c r="N1228" s="64"/>
      <c r="O1228" s="64"/>
      <c r="P1228" s="64"/>
      <c r="Q1228" s="64"/>
      <c r="R1228" s="64"/>
      <c r="S1228" s="64"/>
      <c r="T1228" s="64"/>
      <c r="U1228" s="64"/>
      <c r="V1228" s="64"/>
      <c r="W1228" s="64"/>
      <c r="X1228" s="64"/>
      <c r="Y1228" s="64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 x14ac:dyDescent="0.25">
      <c r="D1229"/>
      <c r="E1229" s="25"/>
      <c r="F1229" s="35"/>
      <c r="G1229"/>
      <c r="H1229"/>
      <c r="I1229"/>
      <c r="J1229" s="26"/>
      <c r="K1229" s="64"/>
      <c r="L1229" s="64"/>
      <c r="M1229" s="64"/>
      <c r="N1229" s="64"/>
      <c r="O1229" s="64"/>
      <c r="P1229" s="64"/>
      <c r="Q1229" s="64"/>
      <c r="R1229" s="64"/>
      <c r="S1229" s="64"/>
      <c r="T1229" s="64"/>
      <c r="U1229" s="64"/>
      <c r="V1229" s="64"/>
      <c r="W1229" s="64"/>
      <c r="X1229" s="64"/>
      <c r="Y1229" s="64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 x14ac:dyDescent="0.25">
      <c r="D1230"/>
      <c r="E1230" s="25"/>
      <c r="F1230" s="35"/>
      <c r="G1230"/>
      <c r="H1230"/>
      <c r="I1230"/>
      <c r="J1230" s="26"/>
      <c r="K1230" s="64"/>
      <c r="L1230" s="64"/>
      <c r="M1230" s="64"/>
      <c r="N1230" s="64"/>
      <c r="O1230" s="64"/>
      <c r="P1230" s="64"/>
      <c r="Q1230" s="64"/>
      <c r="R1230" s="64"/>
      <c r="S1230" s="64"/>
      <c r="T1230" s="64"/>
      <c r="U1230" s="64"/>
      <c r="V1230" s="64"/>
      <c r="W1230" s="64"/>
      <c r="X1230" s="64"/>
      <c r="Y1230" s="64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 x14ac:dyDescent="0.25">
      <c r="D1231"/>
      <c r="E1231" s="25"/>
      <c r="F1231" s="35"/>
      <c r="G1231"/>
      <c r="H1231"/>
      <c r="I1231"/>
      <c r="J1231" s="26"/>
      <c r="K1231" s="64"/>
      <c r="L1231" s="64"/>
      <c r="M1231" s="64"/>
      <c r="N1231" s="64"/>
      <c r="O1231" s="64"/>
      <c r="P1231" s="64"/>
      <c r="Q1231" s="64"/>
      <c r="R1231" s="64"/>
      <c r="S1231" s="64"/>
      <c r="T1231" s="64"/>
      <c r="U1231" s="64"/>
      <c r="V1231" s="64"/>
      <c r="W1231" s="64"/>
      <c r="X1231" s="64"/>
      <c r="Y1231" s="64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 x14ac:dyDescent="0.25">
      <c r="D1232"/>
      <c r="E1232" s="25"/>
      <c r="F1232" s="35"/>
      <c r="G1232"/>
      <c r="H1232"/>
      <c r="I1232"/>
      <c r="J1232" s="26"/>
      <c r="K1232" s="64"/>
      <c r="L1232" s="64"/>
      <c r="M1232" s="64"/>
      <c r="N1232" s="64"/>
      <c r="O1232" s="64"/>
      <c r="P1232" s="64"/>
      <c r="Q1232" s="64"/>
      <c r="R1232" s="64"/>
      <c r="S1232" s="64"/>
      <c r="T1232" s="64"/>
      <c r="U1232" s="64"/>
      <c r="V1232" s="64"/>
      <c r="W1232" s="64"/>
      <c r="X1232" s="64"/>
      <c r="Y1232" s="64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 x14ac:dyDescent="0.25">
      <c r="D1233"/>
      <c r="E1233" s="25"/>
      <c r="F1233" s="35"/>
      <c r="G1233"/>
      <c r="H1233"/>
      <c r="I1233"/>
      <c r="J1233" s="26"/>
      <c r="K1233" s="64"/>
      <c r="L1233" s="64"/>
      <c r="M1233" s="64"/>
      <c r="N1233" s="64"/>
      <c r="O1233" s="64"/>
      <c r="P1233" s="64"/>
      <c r="Q1233" s="64"/>
      <c r="R1233" s="64"/>
      <c r="S1233" s="64"/>
      <c r="T1233" s="64"/>
      <c r="U1233" s="64"/>
      <c r="V1233" s="64"/>
      <c r="W1233" s="64"/>
      <c r="X1233" s="64"/>
      <c r="Y1233" s="64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 x14ac:dyDescent="0.25">
      <c r="D1234"/>
      <c r="E1234" s="25"/>
      <c r="F1234" s="35"/>
      <c r="G1234"/>
      <c r="H1234"/>
      <c r="I1234"/>
      <c r="J1234" s="26"/>
      <c r="K1234" s="64"/>
      <c r="L1234" s="64"/>
      <c r="M1234" s="64"/>
      <c r="N1234" s="64"/>
      <c r="O1234" s="64"/>
      <c r="P1234" s="64"/>
      <c r="Q1234" s="64"/>
      <c r="R1234" s="64"/>
      <c r="S1234" s="64"/>
      <c r="T1234" s="64"/>
      <c r="U1234" s="64"/>
      <c r="V1234" s="64"/>
      <c r="W1234" s="64"/>
      <c r="X1234" s="64"/>
      <c r="Y1234" s="6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 x14ac:dyDescent="0.25">
      <c r="D1235"/>
      <c r="E1235" s="25"/>
      <c r="F1235" s="35"/>
      <c r="G1235"/>
      <c r="H1235"/>
      <c r="I1235"/>
      <c r="J1235" s="26"/>
      <c r="K1235" s="64"/>
      <c r="L1235" s="64"/>
      <c r="M1235" s="64"/>
      <c r="N1235" s="64"/>
      <c r="O1235" s="64"/>
      <c r="P1235" s="64"/>
      <c r="Q1235" s="64"/>
      <c r="R1235" s="64"/>
      <c r="S1235" s="64"/>
      <c r="T1235" s="64"/>
      <c r="U1235" s="64"/>
      <c r="V1235" s="64"/>
      <c r="W1235" s="64"/>
      <c r="X1235" s="64"/>
      <c r="Y1235" s="64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 x14ac:dyDescent="0.25">
      <c r="D1236"/>
      <c r="E1236" s="25"/>
      <c r="F1236" s="35"/>
      <c r="G1236"/>
      <c r="H1236"/>
      <c r="I1236"/>
      <c r="J1236" s="26"/>
      <c r="K1236" s="64"/>
      <c r="L1236" s="64"/>
      <c r="M1236" s="64"/>
      <c r="N1236" s="64"/>
      <c r="O1236" s="64"/>
      <c r="P1236" s="64"/>
      <c r="Q1236" s="64"/>
      <c r="R1236" s="64"/>
      <c r="S1236" s="64"/>
      <c r="T1236" s="64"/>
      <c r="U1236" s="64"/>
      <c r="V1236" s="64"/>
      <c r="W1236" s="64"/>
      <c r="X1236" s="64"/>
      <c r="Y1236" s="64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 x14ac:dyDescent="0.25">
      <c r="D1237"/>
      <c r="E1237" s="25"/>
      <c r="F1237" s="35"/>
      <c r="G1237"/>
      <c r="H1237"/>
      <c r="I1237"/>
      <c r="J1237" s="26"/>
      <c r="K1237" s="64"/>
      <c r="L1237" s="64"/>
      <c r="M1237" s="64"/>
      <c r="N1237" s="64"/>
      <c r="O1237" s="64"/>
      <c r="P1237" s="64"/>
      <c r="Q1237" s="64"/>
      <c r="R1237" s="64"/>
      <c r="S1237" s="64"/>
      <c r="T1237" s="64"/>
      <c r="U1237" s="64"/>
      <c r="V1237" s="64"/>
      <c r="W1237" s="64"/>
      <c r="X1237" s="64"/>
      <c r="Y1237" s="64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 x14ac:dyDescent="0.25">
      <c r="D1238"/>
      <c r="E1238" s="25"/>
      <c r="F1238" s="35"/>
      <c r="G1238"/>
      <c r="H1238"/>
      <c r="I1238"/>
      <c r="J1238" s="26"/>
      <c r="K1238" s="64"/>
      <c r="L1238" s="64"/>
      <c r="M1238" s="64"/>
      <c r="N1238" s="64"/>
      <c r="O1238" s="64"/>
      <c r="P1238" s="64"/>
      <c r="Q1238" s="64"/>
      <c r="R1238" s="64"/>
      <c r="S1238" s="64"/>
      <c r="T1238" s="64"/>
      <c r="U1238" s="64"/>
      <c r="V1238" s="64"/>
      <c r="W1238" s="64"/>
      <c r="X1238" s="64"/>
      <c r="Y1238" s="64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 x14ac:dyDescent="0.25">
      <c r="D1239"/>
      <c r="E1239" s="25"/>
      <c r="F1239" s="35"/>
      <c r="G1239"/>
      <c r="H1239"/>
      <c r="I1239"/>
      <c r="J1239" s="26"/>
      <c r="K1239" s="64"/>
      <c r="L1239" s="64"/>
      <c r="M1239" s="64"/>
      <c r="N1239" s="64"/>
      <c r="O1239" s="64"/>
      <c r="P1239" s="64"/>
      <c r="Q1239" s="64"/>
      <c r="R1239" s="64"/>
      <c r="S1239" s="64"/>
      <c r="T1239" s="64"/>
      <c r="U1239" s="64"/>
      <c r="V1239" s="64"/>
      <c r="W1239" s="64"/>
      <c r="X1239" s="64"/>
      <c r="Y1239" s="64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 x14ac:dyDescent="0.25">
      <c r="D1240"/>
      <c r="E1240" s="25"/>
      <c r="F1240" s="35"/>
      <c r="G1240"/>
      <c r="H1240"/>
      <c r="I1240"/>
      <c r="J1240" s="26"/>
      <c r="K1240" s="64"/>
      <c r="L1240" s="64"/>
      <c r="M1240" s="64"/>
      <c r="N1240" s="64"/>
      <c r="O1240" s="64"/>
      <c r="P1240" s="64"/>
      <c r="Q1240" s="64"/>
      <c r="R1240" s="64"/>
      <c r="S1240" s="64"/>
      <c r="T1240" s="64"/>
      <c r="U1240" s="64"/>
      <c r="V1240" s="64"/>
      <c r="W1240" s="64"/>
      <c r="X1240" s="64"/>
      <c r="Y1240" s="64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 x14ac:dyDescent="0.25">
      <c r="D1241"/>
      <c r="E1241" s="25"/>
      <c r="F1241" s="35"/>
      <c r="G1241"/>
      <c r="H1241"/>
      <c r="I1241"/>
      <c r="J1241" s="26"/>
      <c r="K1241" s="64"/>
      <c r="L1241" s="64"/>
      <c r="M1241" s="64"/>
      <c r="N1241" s="64"/>
      <c r="O1241" s="64"/>
      <c r="P1241" s="64"/>
      <c r="Q1241" s="64"/>
      <c r="R1241" s="64"/>
      <c r="S1241" s="64"/>
      <c r="T1241" s="64"/>
      <c r="U1241" s="64"/>
      <c r="V1241" s="64"/>
      <c r="W1241" s="64"/>
      <c r="X1241" s="64"/>
      <c r="Y1241" s="64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 x14ac:dyDescent="0.25">
      <c r="D1242"/>
      <c r="E1242" s="25"/>
      <c r="F1242" s="35"/>
      <c r="G1242"/>
      <c r="H1242"/>
      <c r="I1242"/>
      <c r="J1242" s="26"/>
      <c r="K1242" s="64"/>
      <c r="L1242" s="64"/>
      <c r="M1242" s="64"/>
      <c r="N1242" s="64"/>
      <c r="O1242" s="64"/>
      <c r="P1242" s="64"/>
      <c r="Q1242" s="64"/>
      <c r="R1242" s="64"/>
      <c r="S1242" s="64"/>
      <c r="T1242" s="64"/>
      <c r="U1242" s="64"/>
      <c r="V1242" s="64"/>
      <c r="W1242" s="64"/>
      <c r="X1242" s="64"/>
      <c r="Y1242" s="64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8:F8"/>
    <mergeCell ref="E10:F10"/>
    <mergeCell ref="E222:F222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" right="0.25" top="0.75" bottom="0.75" header="0.3" footer="0.3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839c7-404a-48e1-9820-e9bbcaeff3f9">
      <Terms xmlns="http://schemas.microsoft.com/office/infopath/2007/PartnerControls"/>
    </lcf76f155ced4ddcb4097134ff3c332f>
    <TaxCatchAll xmlns="9ee64142-7c2b-4e09-b33e-e219df353f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3A569AB550444AB17FE87F430E528" ma:contentTypeVersion="15" ma:contentTypeDescription="Create a new document." ma:contentTypeScope="" ma:versionID="1d59aceed7a62e820d7f1250ac4038c1">
  <xsd:schema xmlns:xsd="http://www.w3.org/2001/XMLSchema" xmlns:xs="http://www.w3.org/2001/XMLSchema" xmlns:p="http://schemas.microsoft.com/office/2006/metadata/properties" xmlns:ns2="316839c7-404a-48e1-9820-e9bbcaeff3f9" xmlns:ns3="9ee64142-7c2b-4e09-b33e-e219df353f71" targetNamespace="http://schemas.microsoft.com/office/2006/metadata/properties" ma:root="true" ma:fieldsID="bcee86965373658c864047372b3b0786" ns2:_="" ns3:_="">
    <xsd:import namespace="316839c7-404a-48e1-9820-e9bbcaeff3f9"/>
    <xsd:import namespace="9ee64142-7c2b-4e09-b33e-e219df353f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839c7-404a-48e1-9820-e9bbcaeff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c1ba130-f111-48c0-8f41-338fe42f76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64142-7c2b-4e09-b33e-e219df353f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80e34cf-5d4c-4c9f-ad23-8f772c356d48}" ma:internalName="TaxCatchAll" ma:showField="CatchAllData" ma:web="9ee64142-7c2b-4e09-b33e-e219df353f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762DE1-31EA-4346-97E7-671343B0DEAA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316839c7-404a-48e1-9820-e9bbcaeff3f9"/>
    <ds:schemaRef ds:uri="http://www.w3.org/XML/1998/namespace"/>
    <ds:schemaRef ds:uri="http://purl.org/dc/elements/1.1/"/>
    <ds:schemaRef ds:uri="9ee64142-7c2b-4e09-b33e-e219df353f71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C2CB713-9DF6-4666-B050-419920C3C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839c7-404a-48e1-9820-e9bbcaeff3f9"/>
    <ds:schemaRef ds:uri="9ee64142-7c2b-4e09-b33e-e219df353f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EE894E-DC77-4C5B-9286-00C0F201C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Manager/>
  <Company>sfb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kcampbell</dc:creator>
  <cp:keywords/>
  <dc:description/>
  <cp:lastModifiedBy>Mary Hammonds</cp:lastModifiedBy>
  <cp:revision/>
  <cp:lastPrinted>2023-03-27T19:05:03Z</cp:lastPrinted>
  <dcterms:created xsi:type="dcterms:W3CDTF">2006-08-31T18:48:44Z</dcterms:created>
  <dcterms:modified xsi:type="dcterms:W3CDTF">2023-04-12T16:25:39Z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0x0101005923A569AB550444AB17FE87F430E528</vt:lpwstr>
  </property>
  <property fmtid="{D5CDD505-2E9C-101B-9397-08002B2CF9AE}" pid="4" name="MediaServiceImageTags">
    <vt:lpwstr/>
  </property>
</Properties>
</file>